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A9CBA3AA-5238-4C3B-AF04-4EC385785A31}" xr6:coauthVersionLast="36" xr6:coauthVersionMax="36" xr10:uidLastSave="{00000000-0000-0000-0000-000000000000}"/>
  <bookViews>
    <workbookView xWindow="0" yWindow="0" windowWidth="18072" windowHeight="8640" xr2:uid="{00000000-000D-0000-FFFF-FFFF00000000}"/>
  </bookViews>
  <sheets>
    <sheet name="ATVĒRTĀS UNIVERSITĀTES IZMAKSAS" sheetId="1" r:id="rId1"/>
    <sheet name="Sheet1" sheetId="2" r:id="rId2"/>
  </sheets>
  <definedNames>
    <definedName name="_xlnm._FilterDatabase" localSheetId="0" hidden="1">'ATVĒRTĀS UNIVERSITĀTES IZMAKSAS'!$A$10:$H$270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H260" i="1"/>
  <c r="H261" i="1"/>
  <c r="H262" i="1"/>
  <c r="H263" i="1"/>
  <c r="H264" i="1"/>
  <c r="H265" i="1"/>
  <c r="H266" i="1"/>
  <c r="H267" i="1"/>
  <c r="H268" i="1"/>
  <c r="H269" i="1"/>
  <c r="H270" i="1"/>
  <c r="H258" i="1"/>
  <c r="H252" i="1" l="1"/>
  <c r="H253" i="1"/>
  <c r="H254" i="1"/>
  <c r="H255" i="1"/>
  <c r="H256" i="1"/>
  <c r="H257" i="1"/>
  <c r="H251" i="1"/>
  <c r="H230" i="1" l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29" i="1"/>
  <c r="H228" i="1"/>
  <c r="H218" i="1"/>
  <c r="H219" i="1"/>
  <c r="H220" i="1"/>
  <c r="H221" i="1"/>
  <c r="H222" i="1"/>
  <c r="H223" i="1"/>
  <c r="H224" i="1"/>
  <c r="H225" i="1"/>
  <c r="H226" i="1"/>
  <c r="H227" i="1"/>
  <c r="H217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199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76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60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46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32" i="1"/>
  <c r="H113" i="1"/>
  <c r="H114" i="1"/>
  <c r="H115" i="1"/>
  <c r="H116" i="1"/>
  <c r="H117" i="1"/>
  <c r="H118" i="1"/>
  <c r="H119" i="1"/>
  <c r="H120" i="1"/>
  <c r="H121" i="1"/>
  <c r="H112" i="1"/>
  <c r="H123" i="1"/>
  <c r="H124" i="1"/>
  <c r="H125" i="1"/>
  <c r="H126" i="1"/>
  <c r="H127" i="1"/>
  <c r="H128" i="1"/>
  <c r="H129" i="1"/>
  <c r="H130" i="1"/>
  <c r="H131" i="1"/>
  <c r="H122" i="1"/>
  <c r="H82" i="1"/>
  <c r="H83" i="1"/>
  <c r="H84" i="1"/>
  <c r="H85" i="1"/>
  <c r="H86" i="1"/>
  <c r="H87" i="1"/>
  <c r="H88" i="1"/>
  <c r="H89" i="1"/>
  <c r="H90" i="1"/>
  <c r="H91" i="1"/>
  <c r="H92" i="1"/>
  <c r="H81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93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5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43" i="1"/>
  <c r="H21" i="1"/>
  <c r="H22" i="1"/>
  <c r="H23" i="1"/>
  <c r="H24" i="1"/>
  <c r="H25" i="1"/>
  <c r="H26" i="1"/>
  <c r="H27" i="1"/>
  <c r="H28" i="1"/>
  <c r="H29" i="1"/>
  <c r="H30" i="1"/>
  <c r="H31" i="1"/>
  <c r="H20" i="1"/>
  <c r="H12" i="1"/>
  <c r="H13" i="1"/>
  <c r="H14" i="1"/>
  <c r="H15" i="1"/>
  <c r="H16" i="1"/>
  <c r="H17" i="1"/>
  <c r="H18" i="1"/>
  <c r="H19" i="1"/>
  <c r="H11" i="1"/>
  <c r="H33" i="1" l="1"/>
  <c r="H34" i="1"/>
  <c r="H35" i="1"/>
  <c r="H36" i="1"/>
  <c r="H37" i="1"/>
  <c r="H38" i="1"/>
  <c r="H39" i="1"/>
  <c r="H40" i="1"/>
  <c r="H41" i="1"/>
  <c r="H42" i="1"/>
  <c r="H32" i="1"/>
</calcChain>
</file>

<file path=xl/sharedStrings.xml><?xml version="1.0" encoding="utf-8"?>
<sst xmlns="http://schemas.openxmlformats.org/spreadsheetml/2006/main" count="1342" uniqueCount="491">
  <si>
    <t>Programmas līmenis</t>
  </si>
  <si>
    <t>Programmas nosaukums</t>
  </si>
  <si>
    <t>Kursa nosaukums</t>
  </si>
  <si>
    <t>Semestra kārtas numurs</t>
  </si>
  <si>
    <t>Kredītpunkti semestrī</t>
  </si>
  <si>
    <t>* studiju kursu norises laiks un maksa var mainīties atkarībā no RSU spēkā esošiem reglamentējošiem dokumentiem</t>
  </si>
  <si>
    <t xml:space="preserve">Maksa par studiju kursa apguvi </t>
  </si>
  <si>
    <t xml:space="preserve">Kursa kods </t>
  </si>
  <si>
    <t>ATVĒRTĀS UNIVERSITĀTES IZMAKSAS     2024. gada rudens semestrī *</t>
  </si>
  <si>
    <t>ECTS semestrī</t>
  </si>
  <si>
    <t>CFUBK_090</t>
  </si>
  <si>
    <t>Zinātniskā pētījuma protokola sagatavošana</t>
  </si>
  <si>
    <t>3</t>
  </si>
  <si>
    <t>PAK_056</t>
  </si>
  <si>
    <t>Vispārējā patoloģija</t>
  </si>
  <si>
    <t>HZK_037</t>
  </si>
  <si>
    <t>Pētniecības ētika</t>
  </si>
  <si>
    <t>VPUPK_241</t>
  </si>
  <si>
    <t>Pedagoģija veselības aprūpē</t>
  </si>
  <si>
    <t>MK_031</t>
  </si>
  <si>
    <t>Neirozinātnes pamati</t>
  </si>
  <si>
    <t>AUVMK_008</t>
  </si>
  <si>
    <t>Darba aizsardzības pamatprincipi</t>
  </si>
  <si>
    <t>KPUMTK_015</t>
  </si>
  <si>
    <t>Civilā un vides aizsardzība, pirmā palīdzība</t>
  </si>
  <si>
    <t>CFUBK_013</t>
  </si>
  <si>
    <t>Bioķīmija II</t>
  </si>
  <si>
    <t>FK_082</t>
  </si>
  <si>
    <t>Biofizika</t>
  </si>
  <si>
    <t>Biomedicīna</t>
  </si>
  <si>
    <t>1</t>
  </si>
  <si>
    <t>VVDG_040</t>
  </si>
  <si>
    <t>Datu analīze un mākslīgais intelekts veselības aprūpē</t>
  </si>
  <si>
    <t>Biostatistika</t>
  </si>
  <si>
    <t>AURK_057</t>
  </si>
  <si>
    <t>Toksikoloģija</t>
  </si>
  <si>
    <t>FLK_050</t>
  </si>
  <si>
    <t>Sociālā farmakoloģija</t>
  </si>
  <si>
    <t>FLK_043</t>
  </si>
  <si>
    <t>Slimnīcas klīniskā farmācija</t>
  </si>
  <si>
    <t>SVUEK_129</t>
  </si>
  <si>
    <t>Sabiedrības veselība un epidemioloģija</t>
  </si>
  <si>
    <t>ISK_233</t>
  </si>
  <si>
    <t>Pulmonoloģija (Patoloģija; klīniskā farmakoloģija; izmeklēšanas metodes un datu interpretācija, simptomātika un farmakoterapija)</t>
  </si>
  <si>
    <t>ISK_235</t>
  </si>
  <si>
    <t>Nefroloģija (Patoloģija; klīniskā farmakoloģija; izmeklēšanas metodes un datu interpretācija, simptomātika un farmakoterapija)</t>
  </si>
  <si>
    <t>ZFTK_007</t>
  </si>
  <si>
    <t>Klīniskie pētījumi, to īstenošana</t>
  </si>
  <si>
    <t>FKK_030</t>
  </si>
  <si>
    <t>Klīniskā farmācija</t>
  </si>
  <si>
    <t>ISK_234</t>
  </si>
  <si>
    <t>Kardioloģija (Patoloģija; klīniskā farmakoloģija; izmeklēšanas metodes un datu interpretācija, simptomātika un farmakoterapija)</t>
  </si>
  <si>
    <t>DVK_005</t>
  </si>
  <si>
    <t>Farmakoterapija dermatoloģijā un brūču aprūpe</t>
  </si>
  <si>
    <t>CFUBK_027</t>
  </si>
  <si>
    <t>Farmaceitiskā bioķīmija un bioķīmisko analīžu interpretācija</t>
  </si>
  <si>
    <t>SL_007</t>
  </si>
  <si>
    <t>SUPK_093</t>
  </si>
  <si>
    <t>Sociālās teorijas</t>
  </si>
  <si>
    <t>Sabiedrisko attiecību menedžmenta modeļi</t>
  </si>
  <si>
    <t>KSK_091</t>
  </si>
  <si>
    <t>Globālās komunikācijas sociālie, politiskie un kultūras procesi</t>
  </si>
  <si>
    <t>KSK_081</t>
  </si>
  <si>
    <t>Zināšanu un inovāciju menedžments</t>
  </si>
  <si>
    <t>KSK_245</t>
  </si>
  <si>
    <t>Pētījumi sociālajās zinātnēs: kvalitatīvās un kvantitatīvās metodes</t>
  </si>
  <si>
    <t>KF_058</t>
  </si>
  <si>
    <t>Mediji un sabiedrība</t>
  </si>
  <si>
    <t>MDAK_009</t>
  </si>
  <si>
    <t>Publiskās tiesības un lietvedība</t>
  </si>
  <si>
    <t>MDAK_369</t>
  </si>
  <si>
    <t>Pētniecības metodes aprūpē</t>
  </si>
  <si>
    <t>MDAK_082</t>
  </si>
  <si>
    <t>Kvalitātes vadība pacientu aprūpē</t>
  </si>
  <si>
    <t>B_026</t>
  </si>
  <si>
    <t>Informācijpratība māszinībās</t>
  </si>
  <si>
    <t>MDAK_368</t>
  </si>
  <si>
    <t>Aktualitātes veselības aprūpes zinātnē</t>
  </si>
  <si>
    <t>MDAK_037</t>
  </si>
  <si>
    <t>Zinātniski pamatotu profilakses programmu plānošana un novērtēšana</t>
  </si>
  <si>
    <t>MDAK_345</t>
  </si>
  <si>
    <t>Veselības aprūpes izglītības programmu plānošana un realizācija</t>
  </si>
  <si>
    <t>SL_017</t>
  </si>
  <si>
    <t>Statistika</t>
  </si>
  <si>
    <t>MDAK_300</t>
  </si>
  <si>
    <t>Pētniecības metodes aprūpē II</t>
  </si>
  <si>
    <t>LUSDK_230</t>
  </si>
  <si>
    <t>Komunikācija un terapeitisku attiecību vadīšana</t>
  </si>
  <si>
    <t>MDAK_076</t>
  </si>
  <si>
    <t>Klīniskie pētījumi</t>
  </si>
  <si>
    <t>Māszinības</t>
  </si>
  <si>
    <t>VVDG_024</t>
  </si>
  <si>
    <t>Veselības vadības juridiskie aspekti</t>
  </si>
  <si>
    <t>VVDG_006</t>
  </si>
  <si>
    <t>Veselības sistēmu uzbūve</t>
  </si>
  <si>
    <t>VVDG_020</t>
  </si>
  <si>
    <t>Veselības aprūpes kvalitātes vadība un pilnveidošana</t>
  </si>
  <si>
    <t>REK_163</t>
  </si>
  <si>
    <t>Uz zinātniskiem pierādījumiem balstīta rehabilitācija</t>
  </si>
  <si>
    <t>REK_161</t>
  </si>
  <si>
    <t>Rehabilitācijas multiprofesionālā komanda</t>
  </si>
  <si>
    <t>REK_252</t>
  </si>
  <si>
    <t>Rehabilitācija, pakalpojumu organizācija un integrācija</t>
  </si>
  <si>
    <t>REK_160</t>
  </si>
  <si>
    <t>Projektu vadība</t>
  </si>
  <si>
    <t>REK_242</t>
  </si>
  <si>
    <t>Rehabilitācija pediatrijā</t>
  </si>
  <si>
    <t>REK_220</t>
  </si>
  <si>
    <t>Pētniecības metodes rehabilitācijā</t>
  </si>
  <si>
    <t>VPUPK_298</t>
  </si>
  <si>
    <t>Pašefektivitāte un pašregulācija</t>
  </si>
  <si>
    <t>REK_025</t>
  </si>
  <si>
    <t>Jaunu zināšanu pārnese un pielietošana rehabilitācijā</t>
  </si>
  <si>
    <t>REK_244</t>
  </si>
  <si>
    <t>Fizioterapija pacientiem ar onkoloģiskām saslimšanām</t>
  </si>
  <si>
    <t>VVDG_037</t>
  </si>
  <si>
    <t>Finanšu vadības pamati</t>
  </si>
  <si>
    <t>REK_253</t>
  </si>
  <si>
    <t>Efektīvu un strukturētu rehabilitācijas pakalpojumu veidošana</t>
  </si>
  <si>
    <t>Rehabilitācija</t>
  </si>
  <si>
    <t>SVUEK_137</t>
  </si>
  <si>
    <t>Veselībpratība</t>
  </si>
  <si>
    <t>SVUEK_138</t>
  </si>
  <si>
    <t>Uz pierādījumiem balstīta atkarību izraisošo vielu lietošanas profilakse</t>
  </si>
  <si>
    <t>SVUEK_041</t>
  </si>
  <si>
    <t>Starpkultūru komunikācija un pētniecības metodes</t>
  </si>
  <si>
    <t>SVUEK_037</t>
  </si>
  <si>
    <t>Sabiedrības veselības teorija</t>
  </si>
  <si>
    <t>SVUEK_021</t>
  </si>
  <si>
    <t>Pētniecības metodoloģija</t>
  </si>
  <si>
    <t>SL_011</t>
  </si>
  <si>
    <t>Matemātiskā statistika I</t>
  </si>
  <si>
    <t>SVUEK_006</t>
  </si>
  <si>
    <t>Globālās problēmas sabiedrības veselībā</t>
  </si>
  <si>
    <t>SVUEK_064</t>
  </si>
  <si>
    <t>Epidemioloģija II</t>
  </si>
  <si>
    <t>SVUEK_063</t>
  </si>
  <si>
    <t>Epidemioloģija I</t>
  </si>
  <si>
    <t>AUVMK_012</t>
  </si>
  <si>
    <t>Vide, arodveselība un darba medicīna</t>
  </si>
  <si>
    <t>SVUEK_055</t>
  </si>
  <si>
    <t>Veselības veicināšanas politika un prakse</t>
  </si>
  <si>
    <t>SVUEK_090</t>
  </si>
  <si>
    <t>Veselības aprūpes menedžments</t>
  </si>
  <si>
    <t>SVUEK_033</t>
  </si>
  <si>
    <t>Reģistru izmantošana pētniecībā</t>
  </si>
  <si>
    <t>SVUEK_030</t>
  </si>
  <si>
    <t>LUSDK_028</t>
  </si>
  <si>
    <t>Profesionālā ētika</t>
  </si>
  <si>
    <t>SVUEK_017</t>
  </si>
  <si>
    <t>Medicīnas tiesības</t>
  </si>
  <si>
    <t>SVUEK_009</t>
  </si>
  <si>
    <t>Komunikācija un sabiedriskās attiecības</t>
  </si>
  <si>
    <t>SVUEK_145</t>
  </si>
  <si>
    <t>Datu zinātnes pielietojumi sabiedrības veselībā</t>
  </si>
  <si>
    <t>SVUEK_002</t>
  </si>
  <si>
    <t>Ārkārtējo epidemioloģisko situāciju pārvaldīšana</t>
  </si>
  <si>
    <t>Sabiedrības veselība</t>
  </si>
  <si>
    <t>KSK_201</t>
  </si>
  <si>
    <t>Reģionālās studijas (etnogrāfija): Austrumāzija II</t>
  </si>
  <si>
    <t>2</t>
  </si>
  <si>
    <t>KSK_250</t>
  </si>
  <si>
    <t>Reģionālās studijas (etnogrāfija): Āfrika</t>
  </si>
  <si>
    <t>KSK_011</t>
  </si>
  <si>
    <t>Politikas un ekonomikas antropoloģija</t>
  </si>
  <si>
    <t>KSK_006</t>
  </si>
  <si>
    <t>Patēriņa antropoloģija</t>
  </si>
  <si>
    <t>KSK_172</t>
  </si>
  <si>
    <t>Nāves vēsture</t>
  </si>
  <si>
    <t>KSK_251</t>
  </si>
  <si>
    <t>Naudas antropoloģija</t>
  </si>
  <si>
    <t>KSK_167</t>
  </si>
  <si>
    <t>Mūsdienu antropoloģijas teorijas</t>
  </si>
  <si>
    <t>KSK_155</t>
  </si>
  <si>
    <t>Medicīnas antropoloģija</t>
  </si>
  <si>
    <t>KSK_116</t>
  </si>
  <si>
    <t>Kā saprast ārprātu</t>
  </si>
  <si>
    <t>KSK_197</t>
  </si>
  <si>
    <t>Ēdiena antropoloģija</t>
  </si>
  <si>
    <t>KPUMTK_012</t>
  </si>
  <si>
    <t>Civilā un vides aizsardzība</t>
  </si>
  <si>
    <t>Sociālā antropoloģija</t>
  </si>
  <si>
    <t>LUSDK_137</t>
  </si>
  <si>
    <t>Zinātniskās pētniecības metodoloģija un sociālo pētījumu metodes</t>
  </si>
  <si>
    <t>LUSDK_122</t>
  </si>
  <si>
    <t>Sociālās tiesības: aktualitātes ES un Latvijas sociālajā likumdošanā</t>
  </si>
  <si>
    <t>LUSDK_263</t>
  </si>
  <si>
    <t>Sociālais darbs un sociālā politika</t>
  </si>
  <si>
    <t>LUSDK_191</t>
  </si>
  <si>
    <t>Sociālais darbs lauku kopienā</t>
  </si>
  <si>
    <t>LUSDK_200</t>
  </si>
  <si>
    <t>Sociālais darbs ar gadījumu</t>
  </si>
  <si>
    <t>VPUPK_166</t>
  </si>
  <si>
    <t>LUSDK_202</t>
  </si>
  <si>
    <t>Pārmaiņu vadība sociālajā darbā</t>
  </si>
  <si>
    <t>LUSDK_064</t>
  </si>
  <si>
    <t>Mediācija teorijā un praksē</t>
  </si>
  <si>
    <t>KSK_144</t>
  </si>
  <si>
    <t>Līderisma teorijas un daudzveidības vadība</t>
  </si>
  <si>
    <t>LUSDK_055</t>
  </si>
  <si>
    <t>Kvalitātes vadība</t>
  </si>
  <si>
    <t>LUSDK_005</t>
  </si>
  <si>
    <t>Stresa menedžments</t>
  </si>
  <si>
    <t>LUSDK_264</t>
  </si>
  <si>
    <t>Sociālo pētījumu datu analīze</t>
  </si>
  <si>
    <t>LUSDK_152</t>
  </si>
  <si>
    <t>Sociālās uzņēmējdarbības modeļi sociālā darba praksē</t>
  </si>
  <si>
    <t>LUSDK_269</t>
  </si>
  <si>
    <t>Sociālā darba pētniecības prakse</t>
  </si>
  <si>
    <t>PUNK_026</t>
  </si>
  <si>
    <t>Sabiedrības psihiskā veselība un sociālais darbs psihiatrijā</t>
  </si>
  <si>
    <t>LUSDK_266</t>
  </si>
  <si>
    <t>Publiskā un starpinstitucionālā komunikācija sociālo jautājumu pozicionēšanā</t>
  </si>
  <si>
    <t>SBUEK_111</t>
  </si>
  <si>
    <t>Organizācijas efektivitātes vadīšana</t>
  </si>
  <si>
    <t>Sociālais darbs</t>
  </si>
  <si>
    <t>SZF_094</t>
  </si>
  <si>
    <t>Starptautiskā biznesa stratēģijas un vadība</t>
  </si>
  <si>
    <t>SBUEK_057</t>
  </si>
  <si>
    <t>Projektu vadīšana starptautiskajā biznesā</t>
  </si>
  <si>
    <t>SZF_081</t>
  </si>
  <si>
    <t>Patērētāju uzvedība globālajā vidē</t>
  </si>
  <si>
    <t>SBUEK_200</t>
  </si>
  <si>
    <t>Integrētā mārketinga komunikācija digitālajā laikmetā</t>
  </si>
  <si>
    <t>SBUEK_097</t>
  </si>
  <si>
    <t>Ilgtspējīgs starptautiskais mārketings</t>
  </si>
  <si>
    <t>SBUEK_091</t>
  </si>
  <si>
    <t>Finanšu menedžments</t>
  </si>
  <si>
    <t>SBUEK_150</t>
  </si>
  <si>
    <t>Starptautiskā biznesa ekonomika</t>
  </si>
  <si>
    <t>SBUEK_102</t>
  </si>
  <si>
    <t>Starpkultūru biznesa attiecības</t>
  </si>
  <si>
    <t>SBUEK_128</t>
  </si>
  <si>
    <t>Intelektuālā īpašuma tiesības</t>
  </si>
  <si>
    <t>Starptautiskā mārketinga un biznesa vadība</t>
  </si>
  <si>
    <t>SBUEK_234</t>
  </si>
  <si>
    <t>Konfliktu vadība organizācijās un darbinieku tiesības</t>
  </si>
  <si>
    <t>SZF_080</t>
  </si>
  <si>
    <t>Eiropas Savienības uzņēmumu tiesības</t>
  </si>
  <si>
    <t>Starptautiskais bizness un tiesības</t>
  </si>
  <si>
    <t>SZF_038</t>
  </si>
  <si>
    <t>Vara, karš un diplomātija</t>
  </si>
  <si>
    <t>SZF_037</t>
  </si>
  <si>
    <t>Starptautiskā pārvaldība: institūcijas un procesi</t>
  </si>
  <si>
    <t>SZF_040</t>
  </si>
  <si>
    <t>Mazu valstu stratēģijas mūsdienu diplomātijas vidē un starptautiskajās sarunās</t>
  </si>
  <si>
    <t>SZF_043</t>
  </si>
  <si>
    <t>Mazu valstu stratēģijas mūsdienu diplomātijas vidē</t>
  </si>
  <si>
    <t>Krievijas politiskās kultūras transformācija</t>
  </si>
  <si>
    <t>SZF_041</t>
  </si>
  <si>
    <t>SZF_039</t>
  </si>
  <si>
    <t>Eiropas Savienība starptautiskajā politiskajā ekonomikā</t>
  </si>
  <si>
    <t>SZF_054</t>
  </si>
  <si>
    <t>Teorijas un metodes starptautiskajās attiecībās un diplomātijā</t>
  </si>
  <si>
    <t>SZF_053</t>
  </si>
  <si>
    <t>Starptautiskās organizācijas</t>
  </si>
  <si>
    <t>SZF_105</t>
  </si>
  <si>
    <t>Sociālie mediji un digitālā diplomātija</t>
  </si>
  <si>
    <t>SZF_049</t>
  </si>
  <si>
    <t>Ķīnas Tautas Republikas ārpolitikas vektori</t>
  </si>
  <si>
    <t>SZF_051</t>
  </si>
  <si>
    <t>ES un starptautiskā pārvaldība</t>
  </si>
  <si>
    <t>SZF_050</t>
  </si>
  <si>
    <t>Eiropas Savienības valstu reģionālā un sociālā politika</t>
  </si>
  <si>
    <t>SZF_052</t>
  </si>
  <si>
    <t>Drošības pārvaldība: Eiroatlantiskā telpa un citi reģioni</t>
  </si>
  <si>
    <t>Starptautiskās attiecības un diplomātija</t>
  </si>
  <si>
    <t>KSK_073</t>
  </si>
  <si>
    <t>Stratēģiskā vadība</t>
  </si>
  <si>
    <t>KSK_252</t>
  </si>
  <si>
    <t>KSK_221</t>
  </si>
  <si>
    <t>Profesionālās darbības tiesiskais nodrošinājums</t>
  </si>
  <si>
    <t>KSK_145</t>
  </si>
  <si>
    <t>Lobēšanas tehnoloģijas un interešu pārstāvniecība</t>
  </si>
  <si>
    <t>KSK_078</t>
  </si>
  <si>
    <t>Valsts pārvalde un valdības komunikācija</t>
  </si>
  <si>
    <t>KSK_244</t>
  </si>
  <si>
    <t>Organizāciju teorija un vadība</t>
  </si>
  <si>
    <t>KSK_142</t>
  </si>
  <si>
    <t>KF_042</t>
  </si>
  <si>
    <t>Korporatīvās reputācijas vadība un sociālā atbildība</t>
  </si>
  <si>
    <t>SUPK_035</t>
  </si>
  <si>
    <t>Konfliktu vadība un personāla konsultēšana</t>
  </si>
  <si>
    <t>Stratēģiskā un sabiedrisko attiecību vadība</t>
  </si>
  <si>
    <t>JF_412</t>
  </si>
  <si>
    <t>Konstitucionālo tiesību aizsardzība</t>
  </si>
  <si>
    <t>JF_382</t>
  </si>
  <si>
    <t>Juridiskās metodes un tiesību teorijas aktualitātes</t>
  </si>
  <si>
    <t>JF_413</t>
  </si>
  <si>
    <t>Aktualitātes administratīvajās tiesībās</t>
  </si>
  <si>
    <t>JF_485</t>
  </si>
  <si>
    <t>Administratīvā pārkāpuma tiesības</t>
  </si>
  <si>
    <t>JF_391</t>
  </si>
  <si>
    <t>Tiesību aizsardzības institucionālā sistēma Eiropas Savienībā</t>
  </si>
  <si>
    <t>JF_112</t>
  </si>
  <si>
    <t>Pētnieciskās jaunrades projektēšana, darba sagatavošana un rezultātu noformēšana</t>
  </si>
  <si>
    <t>JF_110</t>
  </si>
  <si>
    <t>Pedagoģiskā darba pamatiemaņas</t>
  </si>
  <si>
    <t>SZF_131</t>
  </si>
  <si>
    <t>Konstitucionālās tiesības un tiesību teorija</t>
  </si>
  <si>
    <t>JF_387</t>
  </si>
  <si>
    <t>Ievads tiesību zinātnē un civiltiesībās</t>
  </si>
  <si>
    <t>SZF_132</t>
  </si>
  <si>
    <t>Administratīvās tiesības un administratīvais process</t>
  </si>
  <si>
    <t>JF_014</t>
  </si>
  <si>
    <t>Starptautisko publisko tiesību aktuālās problēmas</t>
  </si>
  <si>
    <t>JF_469</t>
  </si>
  <si>
    <t>Starptautisko privāttiesību aktualitātes</t>
  </si>
  <si>
    <t>JF_011</t>
  </si>
  <si>
    <t>Starptautiskās tiesiskās sadarbības problēmas</t>
  </si>
  <si>
    <t>SZF_116</t>
  </si>
  <si>
    <t>Privāttiesību aktuālās problēmas</t>
  </si>
  <si>
    <t>SZF_117</t>
  </si>
  <si>
    <t>Eiropas Savienības tiesību aktualitātes</t>
  </si>
  <si>
    <t>JF_117</t>
  </si>
  <si>
    <t>Biomedicīnas tiesiskās problēmas</t>
  </si>
  <si>
    <t>Tiesību zinātne</t>
  </si>
  <si>
    <t>SUUK_105</t>
  </si>
  <si>
    <t>Uzturpolitika un uzturzinātne</t>
  </si>
  <si>
    <t>LU_012</t>
  </si>
  <si>
    <t>Uztura nepanesamības un alerģijas</t>
  </si>
  <si>
    <t>LU_007</t>
  </si>
  <si>
    <t>Uztura bagātinātāji un pārtikas piedevas</t>
  </si>
  <si>
    <t>SUUK_078</t>
  </si>
  <si>
    <t>Skābekļa atvasinājumi un brīvo radikāļu bioķīmiskie aspekti bioloģijā un medicīnā</t>
  </si>
  <si>
    <t>LU_019</t>
  </si>
  <si>
    <t>Sabiedrības veselība un epidemioloģiskie pētījumi</t>
  </si>
  <si>
    <t>LU_003</t>
  </si>
  <si>
    <t>Pārtikas produktu uzturvērtība</t>
  </si>
  <si>
    <t>LU_022</t>
  </si>
  <si>
    <t>Pārtikas mikrobioloģija</t>
  </si>
  <si>
    <t>LU_021</t>
  </si>
  <si>
    <t>Pārtikas ķīmijas teorētiskie pamati</t>
  </si>
  <si>
    <t>LU_027</t>
  </si>
  <si>
    <t>Pārtikas ķīmija</t>
  </si>
  <si>
    <t>LU_028</t>
  </si>
  <si>
    <t>Fizioloģisko funkciju regulācija cilvēka organismā</t>
  </si>
  <si>
    <t>LU_023</t>
  </si>
  <si>
    <t>Dzeramais ūdens</t>
  </si>
  <si>
    <t>LU_001</t>
  </si>
  <si>
    <t>Cilvēka bioķīmija un molekulārā bioloģija</t>
  </si>
  <si>
    <t>LU_024</t>
  </si>
  <si>
    <t>Cilvēka anatomija</t>
  </si>
  <si>
    <t>MMK_010</t>
  </si>
  <si>
    <t>Uzturs un mutes veselība</t>
  </si>
  <si>
    <t>SUUK_110</t>
  </si>
  <si>
    <t>Uzturs slimību profilaksē</t>
  </si>
  <si>
    <t>LU_015</t>
  </si>
  <si>
    <t>Uzturs imūndeficītu un ģenētisku traucējumu profilaksē un ārstēšanā</t>
  </si>
  <si>
    <t>SUUK_165</t>
  </si>
  <si>
    <t>Uztura terapijas praktiskie aspekti</t>
  </si>
  <si>
    <t>LU_018</t>
  </si>
  <si>
    <t>Uztura psiholoģija un neirotiskie ēšanas traucējumi</t>
  </si>
  <si>
    <t>LU_016</t>
  </si>
  <si>
    <t>Medicīniskais uzturs hronisko slimību ārstēšanā</t>
  </si>
  <si>
    <t>LU_017</t>
  </si>
  <si>
    <t>Medicīniskais uzturs akūto slimību ārstēšanā</t>
  </si>
  <si>
    <t>SUUK_036</t>
  </si>
  <si>
    <t>Kursa darbs</t>
  </si>
  <si>
    <t>SL_014</t>
  </si>
  <si>
    <t>SUUK_174</t>
  </si>
  <si>
    <t>Aptaukošanās un tās ārstēšana</t>
  </si>
  <si>
    <t>Uzturzinātne</t>
  </si>
  <si>
    <t>KSK_230</t>
  </si>
  <si>
    <t>Veselības socioloģija</t>
  </si>
  <si>
    <t>VPUPK_247</t>
  </si>
  <si>
    <t>Veselības psiholoģija</t>
  </si>
  <si>
    <t>KSK_225</t>
  </si>
  <si>
    <t>Veselības komunikācija un sociālais mārketings</t>
  </si>
  <si>
    <t>SVUEK_088</t>
  </si>
  <si>
    <t>KSK_223</t>
  </si>
  <si>
    <t>Pētījumu īstenošana, metodes veselības aprūpē</t>
  </si>
  <si>
    <t>KSK_219</t>
  </si>
  <si>
    <t>Komunikācijas teorijas, principi un ētika</t>
  </si>
  <si>
    <t>VVDG_042</t>
  </si>
  <si>
    <t>Digitālā pratība</t>
  </si>
  <si>
    <t>SZF_112</t>
  </si>
  <si>
    <t>Cilvēkpieredze veselības aprūpē</t>
  </si>
  <si>
    <t>SVUEK_109</t>
  </si>
  <si>
    <t>Veselības veicināšana un profilakse</t>
  </si>
  <si>
    <t>KSK_232</t>
  </si>
  <si>
    <t>Veselības tiesības. Pacientu tiesības un personas dati publiskajā komunikācijā</t>
  </si>
  <si>
    <t>SVUEK_111</t>
  </si>
  <si>
    <t>Veselības sociālie determinanti</t>
  </si>
  <si>
    <t>SVUEK_108</t>
  </si>
  <si>
    <t>Veselības aprūpes organizācija un ekonomika</t>
  </si>
  <si>
    <t>KSK_220</t>
  </si>
  <si>
    <t>Invaliditāte: priekšstati, pieredze un rīcībpolitika</t>
  </si>
  <si>
    <t>AUVMK_049</t>
  </si>
  <si>
    <t>Darba un vides veselības riski</t>
  </si>
  <si>
    <t>Veselības komunikācija</t>
  </si>
  <si>
    <t>VPUPK_318</t>
  </si>
  <si>
    <t>Psihologu profesionālās darbības jomas</t>
  </si>
  <si>
    <t>VPUPK_110</t>
  </si>
  <si>
    <t>Psihologa profesionālā darbība</t>
  </si>
  <si>
    <t>VPUPK_300</t>
  </si>
  <si>
    <t>Organisma funkciju regulācija un veselība</t>
  </si>
  <si>
    <t>VPUPK_288</t>
  </si>
  <si>
    <t>Militārā psiholoģija I</t>
  </si>
  <si>
    <t>VPUPK_271</t>
  </si>
  <si>
    <t>Kvantitatīvo un kvalitatīvo pētījumu metodoloģija</t>
  </si>
  <si>
    <t>VPUPK_052</t>
  </si>
  <si>
    <t>Krīžu un traumu psiholoģija</t>
  </si>
  <si>
    <t>VPUPK_293</t>
  </si>
  <si>
    <t>Klīniskā un veselības psiholoģija</t>
  </si>
  <si>
    <t>VPUPK_182</t>
  </si>
  <si>
    <t>Izpētes metodes psiholoģijā</t>
  </si>
  <si>
    <t>VPUPK_295</t>
  </si>
  <si>
    <t>Individuālā konsultēšana</t>
  </si>
  <si>
    <t>VPUPK_350</t>
  </si>
  <si>
    <t>Psihologa profesionālās darbības kompetences psiholoģiskajā konsultēšanā</t>
  </si>
  <si>
    <t>Veselības psiholoģija (Liepāja)</t>
  </si>
  <si>
    <t>SZF_113</t>
  </si>
  <si>
    <t>Veselības aprūpes ekonomika un finansēšana</t>
  </si>
  <si>
    <t>RISEBA_015</t>
  </si>
  <si>
    <t>Stratēģiskā cilvēku resursu vadība</t>
  </si>
  <si>
    <t>RISEBA_039</t>
  </si>
  <si>
    <t>Biznesa stratēģija un vadība veselības aprūpes uzņēmumā</t>
  </si>
  <si>
    <t>RISEBA_027</t>
  </si>
  <si>
    <t>Veselības aprūpes mārketings</t>
  </si>
  <si>
    <t>RISEBA_033</t>
  </si>
  <si>
    <t>Uzvedība organizācijās</t>
  </si>
  <si>
    <t>RISEBA_029</t>
  </si>
  <si>
    <t>Uzņēmējdarbības un biznesa modeļi</t>
  </si>
  <si>
    <t>VVDG_031</t>
  </si>
  <si>
    <t>Procesu vadība veselības aprūpē</t>
  </si>
  <si>
    <t>RISEBA_034</t>
  </si>
  <si>
    <t>Koučings, mentorings un supervīzija</t>
  </si>
  <si>
    <t>RISEBA_032</t>
  </si>
  <si>
    <t>Konkurētspēja veselības aprūpē</t>
  </si>
  <si>
    <t>RISEBA_031</t>
  </si>
  <si>
    <t>Inovācija un dizaina domāšana</t>
  </si>
  <si>
    <t>RISEBA_028</t>
  </si>
  <si>
    <t>Finanšu analīze lēmumu pieņemšanas vajadzībām</t>
  </si>
  <si>
    <t>RISEBA_030</t>
  </si>
  <si>
    <t>Eksporta pārvaldība</t>
  </si>
  <si>
    <t>VVDG_030</t>
  </si>
  <si>
    <t>Ekonomiskās modelēšanas metodes</t>
  </si>
  <si>
    <t>VVDG_029</t>
  </si>
  <si>
    <t>Digitālās veselības pielietojums</t>
  </si>
  <si>
    <t>VVDG_028</t>
  </si>
  <si>
    <t>Digitālās veselības pamati</t>
  </si>
  <si>
    <t>SL_039</t>
  </si>
  <si>
    <t>Datu analīze veselības aprūpē</t>
  </si>
  <si>
    <t>Veselības vadība</t>
  </si>
  <si>
    <t>2. cikla (maģistra akadēmiskais)</t>
  </si>
  <si>
    <t>2. cikla (maģistra profesionālais)</t>
  </si>
  <si>
    <t>Personības psiholoģiskās teorijas</t>
  </si>
  <si>
    <t>Radošums sporta pedagoģijā</t>
  </si>
  <si>
    <t>Zinātniskā pētījuma struktūra</t>
  </si>
  <si>
    <t>LSPA_117</t>
  </si>
  <si>
    <t>LSPA_120</t>
  </si>
  <si>
    <t>LSPA_116</t>
  </si>
  <si>
    <t>Sporta zinātne</t>
  </si>
  <si>
    <t>2. cikla (profesionālā maģistra)</t>
  </si>
  <si>
    <t>LSPA_118</t>
  </si>
  <si>
    <t>Profesionālā kvalifikācija</t>
  </si>
  <si>
    <t>LSPA_124</t>
  </si>
  <si>
    <t>Pētnieciskais darbs</t>
  </si>
  <si>
    <t>LSPA_388</t>
  </si>
  <si>
    <t>Pētnieks informatīvajā telpā</t>
  </si>
  <si>
    <t>LSPA_125</t>
  </si>
  <si>
    <t>Zinātniski-pedagoģiskā leksika svešvalodā</t>
  </si>
  <si>
    <t>2. cikla (akadēmiskā maģistra)</t>
  </si>
  <si>
    <t>LSPA_304</t>
  </si>
  <si>
    <t>Zinātniskā pētniecība veselības aprūpes jomā, zinātniskā pētījuma struktūra</t>
  </si>
  <si>
    <t>LSPA_305</t>
  </si>
  <si>
    <t>Kustību fizioloģija un motorā kontrole</t>
  </si>
  <si>
    <t>LSPA_306</t>
  </si>
  <si>
    <t>Sporta zinātne (teorija un prakse)</t>
  </si>
  <si>
    <t>LSPA_307</t>
  </si>
  <si>
    <t>Zinātniskā leksika svešvalodā (angļu) veselības aprūpes jomā sportā</t>
  </si>
  <si>
    <t>LSPA_310</t>
  </si>
  <si>
    <t>Kvalitatīvas metodes pētniecībā</t>
  </si>
  <si>
    <t>LSPA_311</t>
  </si>
  <si>
    <t>Civila un vides aizsardzība, pirmā palīdzība</t>
  </si>
  <si>
    <t>LSPA_321</t>
  </si>
  <si>
    <t>Vadībzinības veselības aprūpes jomā sportā</t>
  </si>
  <si>
    <t>LSPA_322</t>
  </si>
  <si>
    <t>Farmakoloģiskie līdzekļi sportā un dopinga kontrole</t>
  </si>
  <si>
    <t>LSPA_323</t>
  </si>
  <si>
    <t>Uzturs sportā</t>
  </si>
  <si>
    <t>LSPA_324</t>
  </si>
  <si>
    <t>Manuālā terapija sportā</t>
  </si>
  <si>
    <t>LSPA_326</t>
  </si>
  <si>
    <t>Sportistu vispusīgā un speciālā fiziskā sagatavotība</t>
  </si>
  <si>
    <t>LSPA_330</t>
  </si>
  <si>
    <t>Kompleksā diagnostika un rehabilitācija PFA</t>
  </si>
  <si>
    <t>LSPA_331</t>
  </si>
  <si>
    <t>Pielāgoto fizisko aktivitāšu teorija un prakse</t>
  </si>
  <si>
    <t>Veselības aprūpes speciālists sportā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</si>
</sst>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6" fillId="0" borderId="0" xfId="0" applyFont="1"/>
    <xf numFmtId="0" fontId="3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624840</xdr:colOff>
      <xdr:row>6</xdr:row>
      <xdr:rowOff>15240</xdr:rowOff>
    </xdr:to>
    <xdr:pic>
      <xdr:nvPicPr>
        <xdr:cNvPr id="2" name="Picture 1" descr="H:\Agnese_RSU\_Atvērtā universitāte\AU_LOGO\RSU-ATVERTA-UNIVERSITATE-LOGO-RED-TRANSP.png">
          <a:extLst>
            <a:ext uri="{FF2B5EF4-FFF2-40B4-BE49-F238E27FC236}">
              <a16:creationId xmlns:a16="http://schemas.microsoft.com/office/drawing/2014/main" id="{8B25472A-21F7-4BB9-8F27-771B90FE217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3" t="37970" r="5264" b="37338"/>
        <a:stretch/>
      </xdr:blipFill>
      <xdr:spPr bwMode="auto">
        <a:xfrm>
          <a:off x="0" y="76200"/>
          <a:ext cx="2967567" cy="1022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zoomScale="70" zoomScaleNormal="70" workbookViewId="0">
      <pane ySplit="10" topLeftCell="A11" activePane="bottomLeft" state="frozen"/>
      <selection pane="bottomLeft" activeCell="B37" sqref="B37"/>
    </sheetView>
  </sheetViews>
  <sheetFormatPr defaultColWidth="9.109375" defaultRowHeight="13.8" x14ac:dyDescent="0.25"/>
  <cols>
    <col min="1" max="1" width="35.109375" style="1" customWidth="1"/>
    <col min="2" max="3" width="39.88671875" style="1" customWidth="1"/>
    <col min="4" max="4" width="47.6640625" style="2" customWidth="1"/>
    <col min="5" max="6" width="11.33203125" style="1" customWidth="1"/>
    <col min="7" max="7" width="13.6640625" style="3" customWidth="1"/>
    <col min="8" max="8" width="21.5546875" style="12" customWidth="1"/>
    <col min="9" max="10" width="9.109375" style="1" customWidth="1"/>
    <col min="11" max="16384" width="9.109375" style="1"/>
  </cols>
  <sheetData>
    <row r="1" spans="1:10" x14ac:dyDescent="0.25">
      <c r="H1" s="11"/>
    </row>
    <row r="2" spans="1:10" x14ac:dyDescent="0.25">
      <c r="H2" s="11"/>
    </row>
    <row r="3" spans="1:10" x14ac:dyDescent="0.25">
      <c r="H3" s="11"/>
    </row>
    <row r="4" spans="1:10" x14ac:dyDescent="0.25">
      <c r="H4" s="11"/>
    </row>
    <row r="5" spans="1:10" x14ac:dyDescent="0.25">
      <c r="H5" s="11"/>
    </row>
    <row r="6" spans="1:10" x14ac:dyDescent="0.25">
      <c r="H6" s="11"/>
    </row>
    <row r="7" spans="1:10" x14ac:dyDescent="0.25">
      <c r="H7" s="11"/>
    </row>
    <row r="8" spans="1:10" ht="38.25" customHeight="1" x14ac:dyDescent="0.25">
      <c r="B8" s="38" t="s">
        <v>8</v>
      </c>
      <c r="C8" s="38"/>
      <c r="D8" s="38"/>
      <c r="H8" s="11"/>
    </row>
    <row r="9" spans="1:10" x14ac:dyDescent="0.25">
      <c r="A9" s="4"/>
      <c r="B9" s="4"/>
      <c r="C9" s="4"/>
      <c r="D9" s="5"/>
      <c r="H9" s="11"/>
    </row>
    <row r="10" spans="1:10" ht="41.4" x14ac:dyDescent="0.25">
      <c r="A10" s="7" t="s">
        <v>0</v>
      </c>
      <c r="B10" s="7" t="s">
        <v>1</v>
      </c>
      <c r="C10" s="7" t="s">
        <v>7</v>
      </c>
      <c r="D10" s="7" t="s">
        <v>2</v>
      </c>
      <c r="E10" s="8" t="s">
        <v>3</v>
      </c>
      <c r="F10" s="8" t="s">
        <v>9</v>
      </c>
      <c r="G10" s="7" t="s">
        <v>4</v>
      </c>
      <c r="H10" s="7" t="s">
        <v>6</v>
      </c>
    </row>
    <row r="11" spans="1:10" x14ac:dyDescent="0.25">
      <c r="A11" s="9" t="s">
        <v>445</v>
      </c>
      <c r="B11" s="9" t="s">
        <v>29</v>
      </c>
      <c r="C11" s="9" t="s">
        <v>10</v>
      </c>
      <c r="D11" s="9" t="s">
        <v>11</v>
      </c>
      <c r="E11" s="13" t="s">
        <v>12</v>
      </c>
      <c r="F11" s="13">
        <v>3</v>
      </c>
      <c r="G11" s="29">
        <v>2</v>
      </c>
      <c r="H11" s="14">
        <f>146*F11</f>
        <v>438</v>
      </c>
      <c r="J11" s="18"/>
    </row>
    <row r="12" spans="1:10" x14ac:dyDescent="0.25">
      <c r="A12" s="9" t="s">
        <v>445</v>
      </c>
      <c r="B12" s="9" t="s">
        <v>29</v>
      </c>
      <c r="C12" s="9" t="s">
        <v>13</v>
      </c>
      <c r="D12" s="9" t="s">
        <v>14</v>
      </c>
      <c r="E12" s="13" t="s">
        <v>12</v>
      </c>
      <c r="F12" s="13">
        <v>4</v>
      </c>
      <c r="G12" s="29">
        <v>2.67</v>
      </c>
      <c r="H12" s="14">
        <f t="shared" ref="H12:H19" si="0">146*F12</f>
        <v>584</v>
      </c>
    </row>
    <row r="13" spans="1:10" x14ac:dyDescent="0.25">
      <c r="A13" s="9" t="s">
        <v>445</v>
      </c>
      <c r="B13" s="9" t="s">
        <v>29</v>
      </c>
      <c r="C13" s="9" t="s">
        <v>15</v>
      </c>
      <c r="D13" s="9" t="s">
        <v>16</v>
      </c>
      <c r="E13" s="13" t="s">
        <v>12</v>
      </c>
      <c r="F13" s="13">
        <v>3</v>
      </c>
      <c r="G13" s="29">
        <v>2</v>
      </c>
      <c r="H13" s="14">
        <f t="shared" si="0"/>
        <v>438</v>
      </c>
    </row>
    <row r="14" spans="1:10" x14ac:dyDescent="0.25">
      <c r="A14" s="9" t="s">
        <v>445</v>
      </c>
      <c r="B14" s="9" t="s">
        <v>29</v>
      </c>
      <c r="C14" s="9" t="s">
        <v>17</v>
      </c>
      <c r="D14" s="9" t="s">
        <v>18</v>
      </c>
      <c r="E14" s="13" t="s">
        <v>12</v>
      </c>
      <c r="F14" s="13">
        <v>3</v>
      </c>
      <c r="G14" s="29">
        <v>2</v>
      </c>
      <c r="H14" s="14">
        <f t="shared" si="0"/>
        <v>438</v>
      </c>
    </row>
    <row r="15" spans="1:10" x14ac:dyDescent="0.25">
      <c r="A15" s="9" t="s">
        <v>445</v>
      </c>
      <c r="B15" s="9" t="s">
        <v>29</v>
      </c>
      <c r="C15" s="9" t="s">
        <v>19</v>
      </c>
      <c r="D15" s="9" t="s">
        <v>20</v>
      </c>
      <c r="E15" s="13" t="s">
        <v>12</v>
      </c>
      <c r="F15" s="13">
        <v>3</v>
      </c>
      <c r="G15" s="29">
        <v>2</v>
      </c>
      <c r="H15" s="14">
        <f t="shared" si="0"/>
        <v>438</v>
      </c>
    </row>
    <row r="16" spans="1:10" x14ac:dyDescent="0.25">
      <c r="A16" s="9" t="s">
        <v>445</v>
      </c>
      <c r="B16" s="9" t="s">
        <v>29</v>
      </c>
      <c r="C16" s="9" t="s">
        <v>21</v>
      </c>
      <c r="D16" s="9" t="s">
        <v>22</v>
      </c>
      <c r="E16" s="13" t="s">
        <v>12</v>
      </c>
      <c r="F16" s="13">
        <v>3</v>
      </c>
      <c r="G16" s="29">
        <v>2</v>
      </c>
      <c r="H16" s="14">
        <f t="shared" si="0"/>
        <v>438</v>
      </c>
    </row>
    <row r="17" spans="1:8" x14ac:dyDescent="0.25">
      <c r="A17" s="9" t="s">
        <v>445</v>
      </c>
      <c r="B17" s="9" t="s">
        <v>29</v>
      </c>
      <c r="C17" s="9" t="s">
        <v>23</v>
      </c>
      <c r="D17" s="9" t="s">
        <v>24</v>
      </c>
      <c r="E17" s="13" t="s">
        <v>12</v>
      </c>
      <c r="F17" s="13">
        <v>3</v>
      </c>
      <c r="G17" s="29">
        <v>2</v>
      </c>
      <c r="H17" s="14">
        <f t="shared" si="0"/>
        <v>438</v>
      </c>
    </row>
    <row r="18" spans="1:8" x14ac:dyDescent="0.25">
      <c r="A18" s="9" t="s">
        <v>445</v>
      </c>
      <c r="B18" s="9" t="s">
        <v>29</v>
      </c>
      <c r="C18" s="9" t="s">
        <v>25</v>
      </c>
      <c r="D18" s="9" t="s">
        <v>26</v>
      </c>
      <c r="E18" s="13" t="s">
        <v>12</v>
      </c>
      <c r="F18" s="13">
        <v>6</v>
      </c>
      <c r="G18" s="29">
        <v>4</v>
      </c>
      <c r="H18" s="14">
        <f t="shared" si="0"/>
        <v>876</v>
      </c>
    </row>
    <row r="19" spans="1:8" x14ac:dyDescent="0.25">
      <c r="A19" s="9" t="s">
        <v>445</v>
      </c>
      <c r="B19" s="9" t="s">
        <v>29</v>
      </c>
      <c r="C19" s="9" t="s">
        <v>27</v>
      </c>
      <c r="D19" s="9" t="s">
        <v>28</v>
      </c>
      <c r="E19" s="13" t="s">
        <v>12</v>
      </c>
      <c r="F19" s="13">
        <v>2</v>
      </c>
      <c r="G19" s="29">
        <v>1.33</v>
      </c>
      <c r="H19" s="14">
        <f t="shared" si="0"/>
        <v>292</v>
      </c>
    </row>
    <row r="20" spans="1:8" x14ac:dyDescent="0.25">
      <c r="A20" s="9" t="s">
        <v>446</v>
      </c>
      <c r="B20" s="9" t="s">
        <v>49</v>
      </c>
      <c r="C20" s="9" t="s">
        <v>34</v>
      </c>
      <c r="D20" s="9" t="s">
        <v>35</v>
      </c>
      <c r="E20" s="13" t="s">
        <v>30</v>
      </c>
      <c r="F20" s="13">
        <v>2</v>
      </c>
      <c r="G20" s="29">
        <v>1.33</v>
      </c>
      <c r="H20" s="14">
        <f>160*F20</f>
        <v>320</v>
      </c>
    </row>
    <row r="21" spans="1:8" x14ac:dyDescent="0.25">
      <c r="A21" s="9" t="s">
        <v>446</v>
      </c>
      <c r="B21" s="9" t="s">
        <v>49</v>
      </c>
      <c r="C21" s="9" t="s">
        <v>36</v>
      </c>
      <c r="D21" s="9" t="s">
        <v>37</v>
      </c>
      <c r="E21" s="13" t="s">
        <v>30</v>
      </c>
      <c r="F21" s="13">
        <v>2</v>
      </c>
      <c r="G21" s="29">
        <v>1.33</v>
      </c>
      <c r="H21" s="14">
        <f t="shared" ref="H21:H31" si="1">160*F21</f>
        <v>320</v>
      </c>
    </row>
    <row r="22" spans="1:8" x14ac:dyDescent="0.25">
      <c r="A22" s="9" t="s">
        <v>446</v>
      </c>
      <c r="B22" s="9" t="s">
        <v>49</v>
      </c>
      <c r="C22" s="9" t="s">
        <v>38</v>
      </c>
      <c r="D22" s="9" t="s">
        <v>39</v>
      </c>
      <c r="E22" s="15" t="s">
        <v>30</v>
      </c>
      <c r="F22" s="25">
        <v>3</v>
      </c>
      <c r="G22" s="29">
        <v>2</v>
      </c>
      <c r="H22" s="14">
        <f t="shared" si="1"/>
        <v>480</v>
      </c>
    </row>
    <row r="23" spans="1:8" x14ac:dyDescent="0.25">
      <c r="A23" s="9" t="s">
        <v>446</v>
      </c>
      <c r="B23" s="9" t="s">
        <v>49</v>
      </c>
      <c r="C23" s="9" t="s">
        <v>40</v>
      </c>
      <c r="D23" s="9" t="s">
        <v>41</v>
      </c>
      <c r="E23" s="15" t="s">
        <v>30</v>
      </c>
      <c r="F23" s="25">
        <v>3</v>
      </c>
      <c r="G23" s="29">
        <v>2</v>
      </c>
      <c r="H23" s="14">
        <f t="shared" si="1"/>
        <v>480</v>
      </c>
    </row>
    <row r="24" spans="1:8" ht="41.4" x14ac:dyDescent="0.25">
      <c r="A24" s="9" t="s">
        <v>446</v>
      </c>
      <c r="B24" s="9" t="s">
        <v>49</v>
      </c>
      <c r="C24" s="9" t="s">
        <v>42</v>
      </c>
      <c r="D24" s="9" t="s">
        <v>43</v>
      </c>
      <c r="E24" s="15" t="s">
        <v>30</v>
      </c>
      <c r="F24" s="25">
        <v>2</v>
      </c>
      <c r="G24" s="29">
        <v>1.33</v>
      </c>
      <c r="H24" s="14">
        <f t="shared" si="1"/>
        <v>320</v>
      </c>
    </row>
    <row r="25" spans="1:8" ht="41.4" x14ac:dyDescent="0.25">
      <c r="A25" s="9" t="s">
        <v>446</v>
      </c>
      <c r="B25" s="9" t="s">
        <v>49</v>
      </c>
      <c r="C25" s="9" t="s">
        <v>44</v>
      </c>
      <c r="D25" s="9" t="s">
        <v>45</v>
      </c>
      <c r="E25" s="15" t="s">
        <v>30</v>
      </c>
      <c r="F25" s="25">
        <v>2</v>
      </c>
      <c r="G25" s="29">
        <v>1.33</v>
      </c>
      <c r="H25" s="14">
        <f t="shared" si="1"/>
        <v>320</v>
      </c>
    </row>
    <row r="26" spans="1:8" x14ac:dyDescent="0.25">
      <c r="A26" s="9" t="s">
        <v>446</v>
      </c>
      <c r="B26" s="9" t="s">
        <v>49</v>
      </c>
      <c r="C26" s="9" t="s">
        <v>46</v>
      </c>
      <c r="D26" s="9" t="s">
        <v>47</v>
      </c>
      <c r="E26" s="15" t="s">
        <v>30</v>
      </c>
      <c r="F26" s="25">
        <v>3</v>
      </c>
      <c r="G26" s="29">
        <v>2</v>
      </c>
      <c r="H26" s="14">
        <f t="shared" si="1"/>
        <v>480</v>
      </c>
    </row>
    <row r="27" spans="1:8" x14ac:dyDescent="0.25">
      <c r="A27" s="9" t="s">
        <v>446</v>
      </c>
      <c r="B27" s="9" t="s">
        <v>49</v>
      </c>
      <c r="C27" s="9" t="s">
        <v>48</v>
      </c>
      <c r="D27" s="9" t="s">
        <v>49</v>
      </c>
      <c r="E27" s="15" t="s">
        <v>30</v>
      </c>
      <c r="F27" s="25">
        <v>3</v>
      </c>
      <c r="G27" s="29">
        <v>2</v>
      </c>
      <c r="H27" s="14">
        <f t="shared" si="1"/>
        <v>480</v>
      </c>
    </row>
    <row r="28" spans="1:8" ht="41.4" x14ac:dyDescent="0.25">
      <c r="A28" s="9" t="s">
        <v>446</v>
      </c>
      <c r="B28" s="9" t="s">
        <v>49</v>
      </c>
      <c r="C28" s="9" t="s">
        <v>50</v>
      </c>
      <c r="D28" s="9" t="s">
        <v>51</v>
      </c>
      <c r="E28" s="15" t="s">
        <v>30</v>
      </c>
      <c r="F28" s="25">
        <v>4</v>
      </c>
      <c r="G28" s="29">
        <v>2.67</v>
      </c>
      <c r="H28" s="14">
        <f t="shared" si="1"/>
        <v>640</v>
      </c>
    </row>
    <row r="29" spans="1:8" x14ac:dyDescent="0.25">
      <c r="A29" s="9" t="s">
        <v>446</v>
      </c>
      <c r="B29" s="9" t="s">
        <v>49</v>
      </c>
      <c r="C29" s="9" t="s">
        <v>52</v>
      </c>
      <c r="D29" s="9" t="s">
        <v>53</v>
      </c>
      <c r="E29" s="15" t="s">
        <v>30</v>
      </c>
      <c r="F29" s="25">
        <v>3</v>
      </c>
      <c r="G29" s="29">
        <v>2</v>
      </c>
      <c r="H29" s="14">
        <f t="shared" si="1"/>
        <v>480</v>
      </c>
    </row>
    <row r="30" spans="1:8" ht="27.6" x14ac:dyDescent="0.25">
      <c r="A30" s="9" t="s">
        <v>446</v>
      </c>
      <c r="B30" s="9" t="s">
        <v>49</v>
      </c>
      <c r="C30" s="9" t="s">
        <v>54</v>
      </c>
      <c r="D30" s="9" t="s">
        <v>55</v>
      </c>
      <c r="E30" s="15" t="s">
        <v>30</v>
      </c>
      <c r="F30" s="25">
        <v>3</v>
      </c>
      <c r="G30" s="29">
        <v>2</v>
      </c>
      <c r="H30" s="14">
        <f t="shared" si="1"/>
        <v>480</v>
      </c>
    </row>
    <row r="31" spans="1:8" x14ac:dyDescent="0.25">
      <c r="A31" s="9" t="s">
        <v>446</v>
      </c>
      <c r="B31" s="9" t="s">
        <v>49</v>
      </c>
      <c r="C31" s="9" t="s">
        <v>56</v>
      </c>
      <c r="D31" s="9" t="s">
        <v>33</v>
      </c>
      <c r="E31" s="15" t="s">
        <v>30</v>
      </c>
      <c r="F31" s="25">
        <v>3</v>
      </c>
      <c r="G31" s="29">
        <v>2</v>
      </c>
      <c r="H31" s="14">
        <f t="shared" si="1"/>
        <v>480</v>
      </c>
    </row>
    <row r="32" spans="1:8" x14ac:dyDescent="0.25">
      <c r="A32" s="9" t="s">
        <v>445</v>
      </c>
      <c r="B32" s="9" t="s">
        <v>90</v>
      </c>
      <c r="C32" s="9" t="s">
        <v>68</v>
      </c>
      <c r="D32" s="9" t="s">
        <v>69</v>
      </c>
      <c r="E32" s="16" t="s">
        <v>30</v>
      </c>
      <c r="F32" s="13">
        <v>6</v>
      </c>
      <c r="G32" s="29">
        <v>4</v>
      </c>
      <c r="H32" s="14">
        <f>240*G32</f>
        <v>960</v>
      </c>
    </row>
    <row r="33" spans="1:8" x14ac:dyDescent="0.25">
      <c r="A33" s="9" t="s">
        <v>445</v>
      </c>
      <c r="B33" s="9" t="s">
        <v>90</v>
      </c>
      <c r="C33" s="9" t="s">
        <v>70</v>
      </c>
      <c r="D33" s="9" t="s">
        <v>71</v>
      </c>
      <c r="E33" s="15" t="s">
        <v>30</v>
      </c>
      <c r="F33" s="25">
        <v>6</v>
      </c>
      <c r="G33" s="30">
        <v>4</v>
      </c>
      <c r="H33" s="14">
        <f t="shared" ref="H33:H42" si="2">240*G33</f>
        <v>960</v>
      </c>
    </row>
    <row r="34" spans="1:8" x14ac:dyDescent="0.25">
      <c r="A34" s="9" t="s">
        <v>445</v>
      </c>
      <c r="B34" s="9" t="s">
        <v>90</v>
      </c>
      <c r="C34" s="9" t="s">
        <v>72</v>
      </c>
      <c r="D34" s="9" t="s">
        <v>73</v>
      </c>
      <c r="E34" s="15" t="s">
        <v>30</v>
      </c>
      <c r="F34" s="25">
        <v>6</v>
      </c>
      <c r="G34" s="30">
        <v>4</v>
      </c>
      <c r="H34" s="14">
        <f t="shared" si="2"/>
        <v>960</v>
      </c>
    </row>
    <row r="35" spans="1:8" x14ac:dyDescent="0.25">
      <c r="A35" s="9" t="s">
        <v>445</v>
      </c>
      <c r="B35" s="9" t="s">
        <v>90</v>
      </c>
      <c r="C35" s="9" t="s">
        <v>74</v>
      </c>
      <c r="D35" s="9" t="s">
        <v>75</v>
      </c>
      <c r="E35" s="15" t="s">
        <v>30</v>
      </c>
      <c r="F35" s="25">
        <v>3</v>
      </c>
      <c r="G35" s="30">
        <v>2</v>
      </c>
      <c r="H35" s="14">
        <f t="shared" si="2"/>
        <v>480</v>
      </c>
    </row>
    <row r="36" spans="1:8" x14ac:dyDescent="0.25">
      <c r="A36" s="9" t="s">
        <v>445</v>
      </c>
      <c r="B36" s="9" t="s">
        <v>90</v>
      </c>
      <c r="C36" s="9" t="s">
        <v>76</v>
      </c>
      <c r="D36" s="9" t="s">
        <v>77</v>
      </c>
      <c r="E36" s="15" t="s">
        <v>30</v>
      </c>
      <c r="F36" s="25">
        <v>9</v>
      </c>
      <c r="G36" s="30">
        <v>6</v>
      </c>
      <c r="H36" s="14">
        <f t="shared" si="2"/>
        <v>1440</v>
      </c>
    </row>
    <row r="37" spans="1:8" ht="27.6" x14ac:dyDescent="0.25">
      <c r="A37" s="9" t="s">
        <v>445</v>
      </c>
      <c r="B37" s="9" t="s">
        <v>90</v>
      </c>
      <c r="C37" s="9" t="s">
        <v>78</v>
      </c>
      <c r="D37" s="9" t="s">
        <v>79</v>
      </c>
      <c r="E37" s="15" t="s">
        <v>12</v>
      </c>
      <c r="F37" s="25">
        <v>6</v>
      </c>
      <c r="G37" s="30">
        <v>4</v>
      </c>
      <c r="H37" s="14">
        <f t="shared" si="2"/>
        <v>960</v>
      </c>
    </row>
    <row r="38" spans="1:8" ht="27.6" x14ac:dyDescent="0.25">
      <c r="A38" s="9" t="s">
        <v>445</v>
      </c>
      <c r="B38" s="9" t="s">
        <v>90</v>
      </c>
      <c r="C38" s="9" t="s">
        <v>80</v>
      </c>
      <c r="D38" s="9" t="s">
        <v>81</v>
      </c>
      <c r="E38" s="15" t="s">
        <v>12</v>
      </c>
      <c r="F38" s="25">
        <v>6</v>
      </c>
      <c r="G38" s="30">
        <v>4</v>
      </c>
      <c r="H38" s="14">
        <f t="shared" si="2"/>
        <v>960</v>
      </c>
    </row>
    <row r="39" spans="1:8" x14ac:dyDescent="0.25">
      <c r="A39" s="9" t="s">
        <v>445</v>
      </c>
      <c r="B39" s="9" t="s">
        <v>90</v>
      </c>
      <c r="C39" s="9" t="s">
        <v>82</v>
      </c>
      <c r="D39" s="9" t="s">
        <v>83</v>
      </c>
      <c r="E39" s="15" t="s">
        <v>12</v>
      </c>
      <c r="F39" s="25">
        <v>3</v>
      </c>
      <c r="G39" s="30">
        <v>2</v>
      </c>
      <c r="H39" s="14">
        <f t="shared" si="2"/>
        <v>480</v>
      </c>
    </row>
    <row r="40" spans="1:8" x14ac:dyDescent="0.25">
      <c r="A40" s="9" t="s">
        <v>445</v>
      </c>
      <c r="B40" s="9" t="s">
        <v>90</v>
      </c>
      <c r="C40" s="9" t="s">
        <v>84</v>
      </c>
      <c r="D40" s="9" t="s">
        <v>85</v>
      </c>
      <c r="E40" s="15" t="s">
        <v>12</v>
      </c>
      <c r="F40" s="25">
        <v>3</v>
      </c>
      <c r="G40" s="30">
        <v>2</v>
      </c>
      <c r="H40" s="14">
        <f t="shared" si="2"/>
        <v>480</v>
      </c>
    </row>
    <row r="41" spans="1:8" x14ac:dyDescent="0.25">
      <c r="A41" s="9" t="s">
        <v>445</v>
      </c>
      <c r="B41" s="9" t="s">
        <v>90</v>
      </c>
      <c r="C41" s="9" t="s">
        <v>86</v>
      </c>
      <c r="D41" s="9" t="s">
        <v>87</v>
      </c>
      <c r="E41" s="15" t="s">
        <v>12</v>
      </c>
      <c r="F41" s="25">
        <v>6</v>
      </c>
      <c r="G41" s="30">
        <v>4</v>
      </c>
      <c r="H41" s="14">
        <f t="shared" si="2"/>
        <v>960</v>
      </c>
    </row>
    <row r="42" spans="1:8" x14ac:dyDescent="0.25">
      <c r="A42" s="9" t="s">
        <v>445</v>
      </c>
      <c r="B42" s="9" t="s">
        <v>90</v>
      </c>
      <c r="C42" s="9" t="s">
        <v>88</v>
      </c>
      <c r="D42" s="9" t="s">
        <v>89</v>
      </c>
      <c r="E42" s="15" t="s">
        <v>12</v>
      </c>
      <c r="F42" s="25">
        <v>3</v>
      </c>
      <c r="G42" s="30">
        <v>2</v>
      </c>
      <c r="H42" s="14">
        <f t="shared" si="2"/>
        <v>480</v>
      </c>
    </row>
    <row r="43" spans="1:8" x14ac:dyDescent="0.25">
      <c r="A43" s="9" t="s">
        <v>445</v>
      </c>
      <c r="B43" s="9" t="s">
        <v>119</v>
      </c>
      <c r="C43" s="9" t="s">
        <v>91</v>
      </c>
      <c r="D43" s="9" t="s">
        <v>92</v>
      </c>
      <c r="E43" s="15" t="s">
        <v>30</v>
      </c>
      <c r="F43" s="25">
        <v>3</v>
      </c>
      <c r="G43" s="30">
        <v>2</v>
      </c>
      <c r="H43" s="14">
        <f>160*F43</f>
        <v>480</v>
      </c>
    </row>
    <row r="44" spans="1:8" x14ac:dyDescent="0.25">
      <c r="A44" s="9" t="s">
        <v>445</v>
      </c>
      <c r="B44" s="9" t="s">
        <v>119</v>
      </c>
      <c r="C44" s="9" t="s">
        <v>93</v>
      </c>
      <c r="D44" s="9" t="s">
        <v>94</v>
      </c>
      <c r="E44" s="15" t="s">
        <v>30</v>
      </c>
      <c r="F44" s="25">
        <v>3</v>
      </c>
      <c r="G44" s="30">
        <v>2</v>
      </c>
      <c r="H44" s="14">
        <f t="shared" ref="H44:H57" si="3">160*F44</f>
        <v>480</v>
      </c>
    </row>
    <row r="45" spans="1:8" ht="27.6" x14ac:dyDescent="0.25">
      <c r="A45" s="9" t="s">
        <v>445</v>
      </c>
      <c r="B45" s="9" t="s">
        <v>119</v>
      </c>
      <c r="C45" s="9" t="s">
        <v>95</v>
      </c>
      <c r="D45" s="9" t="s">
        <v>96</v>
      </c>
      <c r="E45" s="15" t="s">
        <v>30</v>
      </c>
      <c r="F45" s="25">
        <v>3</v>
      </c>
      <c r="G45" s="30">
        <v>2</v>
      </c>
      <c r="H45" s="14">
        <f t="shared" si="3"/>
        <v>480</v>
      </c>
    </row>
    <row r="46" spans="1:8" ht="27.6" x14ac:dyDescent="0.25">
      <c r="A46" s="9" t="s">
        <v>445</v>
      </c>
      <c r="B46" s="9" t="s">
        <v>119</v>
      </c>
      <c r="C46" s="9" t="s">
        <v>97</v>
      </c>
      <c r="D46" s="9" t="s">
        <v>98</v>
      </c>
      <c r="E46" s="15" t="s">
        <v>30</v>
      </c>
      <c r="F46" s="25">
        <v>9</v>
      </c>
      <c r="G46" s="30">
        <v>6</v>
      </c>
      <c r="H46" s="14">
        <f t="shared" si="3"/>
        <v>1440</v>
      </c>
    </row>
    <row r="47" spans="1:8" x14ac:dyDescent="0.25">
      <c r="A47" s="9" t="s">
        <v>445</v>
      </c>
      <c r="B47" s="9" t="s">
        <v>119</v>
      </c>
      <c r="C47" s="9" t="s">
        <v>99</v>
      </c>
      <c r="D47" s="9" t="s">
        <v>100</v>
      </c>
      <c r="E47" s="15" t="s">
        <v>30</v>
      </c>
      <c r="F47" s="25">
        <v>3</v>
      </c>
      <c r="G47" s="30">
        <v>2</v>
      </c>
      <c r="H47" s="14">
        <f t="shared" si="3"/>
        <v>480</v>
      </c>
    </row>
    <row r="48" spans="1:8" ht="27.6" x14ac:dyDescent="0.25">
      <c r="A48" s="9" t="s">
        <v>445</v>
      </c>
      <c r="B48" s="9" t="s">
        <v>119</v>
      </c>
      <c r="C48" s="9" t="s">
        <v>101</v>
      </c>
      <c r="D48" s="9" t="s">
        <v>102</v>
      </c>
      <c r="E48" s="15" t="s">
        <v>30</v>
      </c>
      <c r="F48" s="25">
        <v>6</v>
      </c>
      <c r="G48" s="30">
        <v>4</v>
      </c>
      <c r="H48" s="14">
        <f t="shared" si="3"/>
        <v>960</v>
      </c>
    </row>
    <row r="49" spans="1:8" x14ac:dyDescent="0.25">
      <c r="A49" s="9" t="s">
        <v>445</v>
      </c>
      <c r="B49" s="9" t="s">
        <v>119</v>
      </c>
      <c r="C49" s="9" t="s">
        <v>103</v>
      </c>
      <c r="D49" s="17" t="s">
        <v>104</v>
      </c>
      <c r="E49" s="17" t="s">
        <v>30</v>
      </c>
      <c r="F49" s="26">
        <v>3</v>
      </c>
      <c r="G49" s="31">
        <v>2</v>
      </c>
      <c r="H49" s="14">
        <f t="shared" si="3"/>
        <v>480</v>
      </c>
    </row>
    <row r="50" spans="1:8" x14ac:dyDescent="0.25">
      <c r="A50" s="9" t="s">
        <v>445</v>
      </c>
      <c r="B50" s="9" t="s">
        <v>119</v>
      </c>
      <c r="C50" s="9" t="s">
        <v>105</v>
      </c>
      <c r="D50" s="17" t="s">
        <v>106</v>
      </c>
      <c r="E50" s="17" t="s">
        <v>12</v>
      </c>
      <c r="F50" s="26">
        <v>3</v>
      </c>
      <c r="G50" s="31">
        <v>2</v>
      </c>
      <c r="H50" s="14">
        <f t="shared" si="3"/>
        <v>480</v>
      </c>
    </row>
    <row r="51" spans="1:8" x14ac:dyDescent="0.25">
      <c r="A51" s="9" t="s">
        <v>445</v>
      </c>
      <c r="B51" s="9" t="s">
        <v>119</v>
      </c>
      <c r="C51" s="9" t="s">
        <v>107</v>
      </c>
      <c r="D51" s="17" t="s">
        <v>108</v>
      </c>
      <c r="E51" s="17" t="s">
        <v>12</v>
      </c>
      <c r="F51" s="26">
        <v>6</v>
      </c>
      <c r="G51" s="31">
        <v>4</v>
      </c>
      <c r="H51" s="14">
        <f t="shared" si="3"/>
        <v>960</v>
      </c>
    </row>
    <row r="52" spans="1:8" x14ac:dyDescent="0.25">
      <c r="A52" s="9" t="s">
        <v>445</v>
      </c>
      <c r="B52" s="9" t="s">
        <v>119</v>
      </c>
      <c r="C52" s="9" t="s">
        <v>109</v>
      </c>
      <c r="D52" s="17" t="s">
        <v>110</v>
      </c>
      <c r="E52" s="17" t="s">
        <v>12</v>
      </c>
      <c r="F52" s="26">
        <v>3</v>
      </c>
      <c r="G52" s="31">
        <v>2</v>
      </c>
      <c r="H52" s="14">
        <f t="shared" si="3"/>
        <v>480</v>
      </c>
    </row>
    <row r="53" spans="1:8" x14ac:dyDescent="0.25">
      <c r="A53" s="9" t="s">
        <v>445</v>
      </c>
      <c r="B53" s="9" t="s">
        <v>119</v>
      </c>
      <c r="C53" s="9" t="s">
        <v>111</v>
      </c>
      <c r="D53" s="17" t="s">
        <v>112</v>
      </c>
      <c r="E53" s="17" t="s">
        <v>12</v>
      </c>
      <c r="F53" s="26">
        <v>3</v>
      </c>
      <c r="G53" s="31">
        <v>2</v>
      </c>
      <c r="H53" s="14">
        <f t="shared" si="3"/>
        <v>480</v>
      </c>
    </row>
    <row r="54" spans="1:8" ht="27.6" x14ac:dyDescent="0.25">
      <c r="A54" s="9" t="s">
        <v>445</v>
      </c>
      <c r="B54" s="9" t="s">
        <v>119</v>
      </c>
      <c r="C54" s="9" t="s">
        <v>113</v>
      </c>
      <c r="D54" s="10" t="s">
        <v>114</v>
      </c>
      <c r="E54" s="10" t="s">
        <v>12</v>
      </c>
      <c r="F54" s="13">
        <v>3</v>
      </c>
      <c r="G54" s="30">
        <v>2</v>
      </c>
      <c r="H54" s="14">
        <f t="shared" si="3"/>
        <v>480</v>
      </c>
    </row>
    <row r="55" spans="1:8" x14ac:dyDescent="0.25">
      <c r="A55" s="9" t="s">
        <v>445</v>
      </c>
      <c r="B55" s="9" t="s">
        <v>119</v>
      </c>
      <c r="C55" s="9" t="s">
        <v>115</v>
      </c>
      <c r="D55" s="10" t="s">
        <v>116</v>
      </c>
      <c r="E55" s="10" t="s">
        <v>12</v>
      </c>
      <c r="F55" s="13">
        <v>3</v>
      </c>
      <c r="G55" s="30">
        <v>2</v>
      </c>
      <c r="H55" s="14">
        <f t="shared" si="3"/>
        <v>480</v>
      </c>
    </row>
    <row r="56" spans="1:8" ht="27.6" x14ac:dyDescent="0.25">
      <c r="A56" s="9" t="s">
        <v>445</v>
      </c>
      <c r="B56" s="9" t="s">
        <v>119</v>
      </c>
      <c r="C56" s="9" t="s">
        <v>117</v>
      </c>
      <c r="D56" s="10" t="s">
        <v>118</v>
      </c>
      <c r="E56" s="10" t="s">
        <v>12</v>
      </c>
      <c r="F56" s="13">
        <v>9</v>
      </c>
      <c r="G56" s="30">
        <v>6</v>
      </c>
      <c r="H56" s="14">
        <f t="shared" si="3"/>
        <v>1440</v>
      </c>
    </row>
    <row r="57" spans="1:8" x14ac:dyDescent="0.25">
      <c r="A57" s="9" t="s">
        <v>445</v>
      </c>
      <c r="B57" s="9" t="s">
        <v>119</v>
      </c>
      <c r="C57" s="9" t="s">
        <v>23</v>
      </c>
      <c r="D57" s="10" t="s">
        <v>24</v>
      </c>
      <c r="E57" s="10" t="s">
        <v>12</v>
      </c>
      <c r="F57" s="13">
        <v>3</v>
      </c>
      <c r="G57" s="30">
        <v>2</v>
      </c>
      <c r="H57" s="14">
        <f t="shared" si="3"/>
        <v>480</v>
      </c>
    </row>
    <row r="58" spans="1:8" x14ac:dyDescent="0.25">
      <c r="A58" s="9" t="s">
        <v>445</v>
      </c>
      <c r="B58" s="9" t="s">
        <v>157</v>
      </c>
      <c r="C58" s="9" t="s">
        <v>120</v>
      </c>
      <c r="D58" s="10" t="s">
        <v>121</v>
      </c>
      <c r="E58" s="10" t="s">
        <v>30</v>
      </c>
      <c r="F58" s="13">
        <v>3</v>
      </c>
      <c r="G58" s="30">
        <v>2</v>
      </c>
      <c r="H58" s="14">
        <f>160*F58</f>
        <v>480</v>
      </c>
    </row>
    <row r="59" spans="1:8" ht="27.6" x14ac:dyDescent="0.25">
      <c r="A59" s="9" t="s">
        <v>445</v>
      </c>
      <c r="B59" s="9" t="s">
        <v>157</v>
      </c>
      <c r="C59" s="9" t="s">
        <v>122</v>
      </c>
      <c r="D59" s="10" t="s">
        <v>123</v>
      </c>
      <c r="E59" s="10" t="s">
        <v>30</v>
      </c>
      <c r="F59" s="13">
        <v>3</v>
      </c>
      <c r="G59" s="30">
        <v>2</v>
      </c>
      <c r="H59" s="14">
        <f t="shared" ref="H59:H80" si="4">160*F59</f>
        <v>480</v>
      </c>
    </row>
    <row r="60" spans="1:8" x14ac:dyDescent="0.25">
      <c r="A60" s="9" t="s">
        <v>445</v>
      </c>
      <c r="B60" s="9" t="s">
        <v>157</v>
      </c>
      <c r="C60" s="9" t="s">
        <v>124</v>
      </c>
      <c r="D60" s="10" t="s">
        <v>125</v>
      </c>
      <c r="E60" s="10" t="s">
        <v>30</v>
      </c>
      <c r="F60" s="13">
        <v>3</v>
      </c>
      <c r="G60" s="30">
        <v>2</v>
      </c>
      <c r="H60" s="14">
        <f t="shared" si="4"/>
        <v>480</v>
      </c>
    </row>
    <row r="61" spans="1:8" x14ac:dyDescent="0.25">
      <c r="A61" s="9" t="s">
        <v>445</v>
      </c>
      <c r="B61" s="9" t="s">
        <v>157</v>
      </c>
      <c r="C61" s="9" t="s">
        <v>126</v>
      </c>
      <c r="D61" s="10" t="s">
        <v>127</v>
      </c>
      <c r="E61" s="10" t="s">
        <v>30</v>
      </c>
      <c r="F61" s="13">
        <v>6</v>
      </c>
      <c r="G61" s="30">
        <v>4</v>
      </c>
      <c r="H61" s="14">
        <f t="shared" si="4"/>
        <v>960</v>
      </c>
    </row>
    <row r="62" spans="1:8" x14ac:dyDescent="0.25">
      <c r="A62" s="9" t="s">
        <v>445</v>
      </c>
      <c r="B62" s="9" t="s">
        <v>157</v>
      </c>
      <c r="C62" s="9" t="s">
        <v>128</v>
      </c>
      <c r="D62" s="10" t="s">
        <v>129</v>
      </c>
      <c r="E62" s="10" t="s">
        <v>30</v>
      </c>
      <c r="F62" s="13">
        <v>9</v>
      </c>
      <c r="G62" s="30">
        <v>6</v>
      </c>
      <c r="H62" s="14">
        <f t="shared" si="4"/>
        <v>1440</v>
      </c>
    </row>
    <row r="63" spans="1:8" x14ac:dyDescent="0.25">
      <c r="A63" s="9" t="s">
        <v>445</v>
      </c>
      <c r="B63" s="9" t="s">
        <v>157</v>
      </c>
      <c r="C63" s="9" t="s">
        <v>130</v>
      </c>
      <c r="D63" s="10" t="s">
        <v>131</v>
      </c>
      <c r="E63" s="10" t="s">
        <v>30</v>
      </c>
      <c r="F63" s="13">
        <v>3</v>
      </c>
      <c r="G63" s="30">
        <v>2</v>
      </c>
      <c r="H63" s="14">
        <f t="shared" si="4"/>
        <v>480</v>
      </c>
    </row>
    <row r="64" spans="1:8" x14ac:dyDescent="0.25">
      <c r="A64" s="9" t="s">
        <v>445</v>
      </c>
      <c r="B64" s="9" t="s">
        <v>157</v>
      </c>
      <c r="C64" s="9" t="s">
        <v>132</v>
      </c>
      <c r="D64" s="10" t="s">
        <v>133</v>
      </c>
      <c r="E64" s="10" t="s">
        <v>30</v>
      </c>
      <c r="F64" s="13">
        <v>3</v>
      </c>
      <c r="G64" s="30">
        <v>2</v>
      </c>
      <c r="H64" s="14">
        <f t="shared" si="4"/>
        <v>480</v>
      </c>
    </row>
    <row r="65" spans="1:8" x14ac:dyDescent="0.25">
      <c r="A65" s="9" t="s">
        <v>445</v>
      </c>
      <c r="B65" s="9" t="s">
        <v>157</v>
      </c>
      <c r="C65" s="9" t="s">
        <v>134</v>
      </c>
      <c r="D65" s="10" t="s">
        <v>135</v>
      </c>
      <c r="E65" s="10" t="s">
        <v>30</v>
      </c>
      <c r="F65" s="13">
        <v>3</v>
      </c>
      <c r="G65" s="30">
        <v>2</v>
      </c>
      <c r="H65" s="14">
        <f t="shared" si="4"/>
        <v>480</v>
      </c>
    </row>
    <row r="66" spans="1:8" x14ac:dyDescent="0.25">
      <c r="A66" s="9" t="s">
        <v>445</v>
      </c>
      <c r="B66" s="9" t="s">
        <v>157</v>
      </c>
      <c r="C66" s="9" t="s">
        <v>136</v>
      </c>
      <c r="D66" s="10" t="s">
        <v>137</v>
      </c>
      <c r="E66" s="10" t="s">
        <v>30</v>
      </c>
      <c r="F66" s="13">
        <v>3</v>
      </c>
      <c r="G66" s="30">
        <v>2</v>
      </c>
      <c r="H66" s="14">
        <f t="shared" si="4"/>
        <v>480</v>
      </c>
    </row>
    <row r="67" spans="1:8" ht="27.6" x14ac:dyDescent="0.25">
      <c r="A67" s="9" t="s">
        <v>445</v>
      </c>
      <c r="B67" s="9" t="s">
        <v>157</v>
      </c>
      <c r="C67" s="9" t="s">
        <v>31</v>
      </c>
      <c r="D67" s="10" t="s">
        <v>32</v>
      </c>
      <c r="E67" s="10" t="s">
        <v>30</v>
      </c>
      <c r="F67" s="13">
        <v>3</v>
      </c>
      <c r="G67" s="30">
        <v>2</v>
      </c>
      <c r="H67" s="14">
        <f t="shared" si="4"/>
        <v>480</v>
      </c>
    </row>
    <row r="68" spans="1:8" x14ac:dyDescent="0.25">
      <c r="A68" s="9" t="s">
        <v>445</v>
      </c>
      <c r="B68" s="9" t="s">
        <v>157</v>
      </c>
      <c r="C68" s="9" t="s">
        <v>23</v>
      </c>
      <c r="D68" s="10" t="s">
        <v>24</v>
      </c>
      <c r="E68" s="10" t="s">
        <v>30</v>
      </c>
      <c r="F68" s="13">
        <v>3</v>
      </c>
      <c r="G68" s="30">
        <v>2</v>
      </c>
      <c r="H68" s="14">
        <f t="shared" si="4"/>
        <v>480</v>
      </c>
    </row>
    <row r="69" spans="1:8" x14ac:dyDescent="0.25">
      <c r="A69" s="9" t="s">
        <v>445</v>
      </c>
      <c r="B69" s="9" t="s">
        <v>157</v>
      </c>
      <c r="C69" s="9" t="s">
        <v>138</v>
      </c>
      <c r="D69" s="10" t="s">
        <v>139</v>
      </c>
      <c r="E69" s="10" t="s">
        <v>12</v>
      </c>
      <c r="F69" s="13">
        <v>3</v>
      </c>
      <c r="G69" s="30">
        <v>2</v>
      </c>
      <c r="H69" s="14">
        <f t="shared" si="4"/>
        <v>480</v>
      </c>
    </row>
    <row r="70" spans="1:8" x14ac:dyDescent="0.25">
      <c r="A70" s="9" t="s">
        <v>445</v>
      </c>
      <c r="B70" s="9" t="s">
        <v>157</v>
      </c>
      <c r="C70" s="9" t="s">
        <v>140</v>
      </c>
      <c r="D70" s="10" t="s">
        <v>141</v>
      </c>
      <c r="E70" s="10" t="s">
        <v>12</v>
      </c>
      <c r="F70" s="13">
        <v>6</v>
      </c>
      <c r="G70" s="30">
        <v>4</v>
      </c>
      <c r="H70" s="14">
        <f t="shared" si="4"/>
        <v>960</v>
      </c>
    </row>
    <row r="71" spans="1:8" x14ac:dyDescent="0.25">
      <c r="A71" s="9" t="s">
        <v>445</v>
      </c>
      <c r="B71" s="9" t="s">
        <v>157</v>
      </c>
      <c r="C71" s="9" t="s">
        <v>93</v>
      </c>
      <c r="D71" s="10" t="s">
        <v>94</v>
      </c>
      <c r="E71" s="10" t="s">
        <v>12</v>
      </c>
      <c r="F71" s="13">
        <v>3</v>
      </c>
      <c r="G71" s="30">
        <v>2</v>
      </c>
      <c r="H71" s="14">
        <f t="shared" si="4"/>
        <v>480</v>
      </c>
    </row>
    <row r="72" spans="1:8" x14ac:dyDescent="0.25">
      <c r="A72" s="9" t="s">
        <v>445</v>
      </c>
      <c r="B72" s="9" t="s">
        <v>157</v>
      </c>
      <c r="C72" s="9" t="s">
        <v>142</v>
      </c>
      <c r="D72" s="10" t="s">
        <v>143</v>
      </c>
      <c r="E72" s="10" t="s">
        <v>12</v>
      </c>
      <c r="F72" s="13">
        <v>6</v>
      </c>
      <c r="G72" s="30">
        <v>4</v>
      </c>
      <c r="H72" s="14">
        <f t="shared" si="4"/>
        <v>960</v>
      </c>
    </row>
    <row r="73" spans="1:8" ht="27.6" x14ac:dyDescent="0.25">
      <c r="A73" s="9" t="s">
        <v>445</v>
      </c>
      <c r="B73" s="9" t="s">
        <v>157</v>
      </c>
      <c r="C73" s="9" t="s">
        <v>122</v>
      </c>
      <c r="D73" s="10" t="s">
        <v>123</v>
      </c>
      <c r="E73" s="10" t="s">
        <v>12</v>
      </c>
      <c r="F73" s="13">
        <v>3</v>
      </c>
      <c r="G73" s="30">
        <v>2</v>
      </c>
      <c r="H73" s="14">
        <f t="shared" si="4"/>
        <v>480</v>
      </c>
    </row>
    <row r="74" spans="1:8" x14ac:dyDescent="0.25">
      <c r="A74" s="9" t="s">
        <v>445</v>
      </c>
      <c r="B74" s="9" t="s">
        <v>157</v>
      </c>
      <c r="C74" s="9" t="s">
        <v>144</v>
      </c>
      <c r="D74" s="10" t="s">
        <v>145</v>
      </c>
      <c r="E74" s="10" t="s">
        <v>12</v>
      </c>
      <c r="F74" s="13">
        <v>3</v>
      </c>
      <c r="G74" s="30">
        <v>2</v>
      </c>
      <c r="H74" s="14">
        <f t="shared" si="4"/>
        <v>480</v>
      </c>
    </row>
    <row r="75" spans="1:8" x14ac:dyDescent="0.25">
      <c r="A75" s="9" t="s">
        <v>445</v>
      </c>
      <c r="B75" s="9" t="s">
        <v>157</v>
      </c>
      <c r="C75" s="9" t="s">
        <v>146</v>
      </c>
      <c r="D75" s="10" t="s">
        <v>104</v>
      </c>
      <c r="E75" s="10" t="s">
        <v>12</v>
      </c>
      <c r="F75" s="13">
        <v>3</v>
      </c>
      <c r="G75" s="30">
        <v>2</v>
      </c>
      <c r="H75" s="14">
        <f t="shared" si="4"/>
        <v>480</v>
      </c>
    </row>
    <row r="76" spans="1:8" x14ac:dyDescent="0.25">
      <c r="A76" s="9" t="s">
        <v>445</v>
      </c>
      <c r="B76" s="9" t="s">
        <v>157</v>
      </c>
      <c r="C76" s="9" t="s">
        <v>147</v>
      </c>
      <c r="D76" s="10" t="s">
        <v>148</v>
      </c>
      <c r="E76" s="10" t="s">
        <v>12</v>
      </c>
      <c r="F76" s="13">
        <v>3</v>
      </c>
      <c r="G76" s="30">
        <v>2</v>
      </c>
      <c r="H76" s="14">
        <f t="shared" si="4"/>
        <v>480</v>
      </c>
    </row>
    <row r="77" spans="1:8" x14ac:dyDescent="0.25">
      <c r="A77" s="9" t="s">
        <v>445</v>
      </c>
      <c r="B77" s="9" t="s">
        <v>157</v>
      </c>
      <c r="C77" s="9" t="s">
        <v>149</v>
      </c>
      <c r="D77" s="10" t="s">
        <v>150</v>
      </c>
      <c r="E77" s="10" t="s">
        <v>12</v>
      </c>
      <c r="F77" s="13">
        <v>3</v>
      </c>
      <c r="G77" s="30">
        <v>2</v>
      </c>
      <c r="H77" s="14">
        <f t="shared" si="4"/>
        <v>480</v>
      </c>
    </row>
    <row r="78" spans="1:8" x14ac:dyDescent="0.25">
      <c r="A78" s="9" t="s">
        <v>445</v>
      </c>
      <c r="B78" s="9" t="s">
        <v>157</v>
      </c>
      <c r="C78" s="9" t="s">
        <v>151</v>
      </c>
      <c r="D78" s="10" t="s">
        <v>152</v>
      </c>
      <c r="E78" s="10" t="s">
        <v>12</v>
      </c>
      <c r="F78" s="13">
        <v>3</v>
      </c>
      <c r="G78" s="30">
        <v>2</v>
      </c>
      <c r="H78" s="14">
        <f t="shared" si="4"/>
        <v>480</v>
      </c>
    </row>
    <row r="79" spans="1:8" x14ac:dyDescent="0.25">
      <c r="A79" s="9" t="s">
        <v>445</v>
      </c>
      <c r="B79" s="9" t="s">
        <v>157</v>
      </c>
      <c r="C79" s="9" t="s">
        <v>153</v>
      </c>
      <c r="D79" s="10" t="s">
        <v>154</v>
      </c>
      <c r="E79" s="10" t="s">
        <v>12</v>
      </c>
      <c r="F79" s="13">
        <v>3</v>
      </c>
      <c r="G79" s="30">
        <v>2</v>
      </c>
      <c r="H79" s="14">
        <f t="shared" si="4"/>
        <v>480</v>
      </c>
    </row>
    <row r="80" spans="1:8" x14ac:dyDescent="0.25">
      <c r="A80" s="9" t="s">
        <v>445</v>
      </c>
      <c r="B80" s="9" t="s">
        <v>157</v>
      </c>
      <c r="C80" s="9" t="s">
        <v>155</v>
      </c>
      <c r="D80" s="10" t="s">
        <v>156</v>
      </c>
      <c r="E80" s="10" t="s">
        <v>12</v>
      </c>
      <c r="F80" s="13">
        <v>3</v>
      </c>
      <c r="G80" s="30">
        <v>2</v>
      </c>
      <c r="H80" s="14">
        <f t="shared" si="4"/>
        <v>480</v>
      </c>
    </row>
    <row r="81" spans="1:8" x14ac:dyDescent="0.25">
      <c r="A81" s="9" t="s">
        <v>445</v>
      </c>
      <c r="B81" s="9" t="s">
        <v>181</v>
      </c>
      <c r="C81" s="9" t="s">
        <v>158</v>
      </c>
      <c r="D81" s="10" t="s">
        <v>159</v>
      </c>
      <c r="E81" s="10" t="s">
        <v>160</v>
      </c>
      <c r="F81" s="13">
        <v>6</v>
      </c>
      <c r="G81" s="30">
        <v>4</v>
      </c>
      <c r="H81" s="14">
        <f>54*F81</f>
        <v>324</v>
      </c>
    </row>
    <row r="82" spans="1:8" x14ac:dyDescent="0.25">
      <c r="A82" s="9" t="s">
        <v>445</v>
      </c>
      <c r="B82" s="9" t="s">
        <v>181</v>
      </c>
      <c r="C82" s="9" t="s">
        <v>161</v>
      </c>
      <c r="D82" s="10" t="s">
        <v>162</v>
      </c>
      <c r="E82" s="10" t="s">
        <v>160</v>
      </c>
      <c r="F82" s="13">
        <v>6</v>
      </c>
      <c r="G82" s="30">
        <v>4</v>
      </c>
      <c r="H82" s="14">
        <f t="shared" ref="H82:H92" si="5">54*F82</f>
        <v>324</v>
      </c>
    </row>
    <row r="83" spans="1:8" x14ac:dyDescent="0.25">
      <c r="A83" s="9" t="s">
        <v>445</v>
      </c>
      <c r="B83" s="9" t="s">
        <v>181</v>
      </c>
      <c r="C83" s="9" t="s">
        <v>163</v>
      </c>
      <c r="D83" s="10" t="s">
        <v>164</v>
      </c>
      <c r="E83" s="10" t="s">
        <v>160</v>
      </c>
      <c r="F83" s="13">
        <v>6</v>
      </c>
      <c r="G83" s="30">
        <v>4</v>
      </c>
      <c r="H83" s="14">
        <f t="shared" si="5"/>
        <v>324</v>
      </c>
    </row>
    <row r="84" spans="1:8" x14ac:dyDescent="0.25">
      <c r="A84" s="9" t="s">
        <v>445</v>
      </c>
      <c r="B84" s="9" t="s">
        <v>181</v>
      </c>
      <c r="C84" s="9" t="s">
        <v>165</v>
      </c>
      <c r="D84" s="10" t="s">
        <v>166</v>
      </c>
      <c r="E84" s="10" t="s">
        <v>160</v>
      </c>
      <c r="F84" s="13">
        <v>3</v>
      </c>
      <c r="G84" s="30">
        <v>2</v>
      </c>
      <c r="H84" s="14">
        <f t="shared" si="5"/>
        <v>162</v>
      </c>
    </row>
    <row r="85" spans="1:8" x14ac:dyDescent="0.25">
      <c r="A85" s="9" t="s">
        <v>445</v>
      </c>
      <c r="B85" s="9" t="s">
        <v>181</v>
      </c>
      <c r="C85" s="9" t="s">
        <v>167</v>
      </c>
      <c r="D85" s="10" t="s">
        <v>168</v>
      </c>
      <c r="E85" s="10" t="s">
        <v>160</v>
      </c>
      <c r="F85" s="13">
        <v>3</v>
      </c>
      <c r="G85" s="30">
        <v>2</v>
      </c>
      <c r="H85" s="14">
        <f t="shared" si="5"/>
        <v>162</v>
      </c>
    </row>
    <row r="86" spans="1:8" x14ac:dyDescent="0.25">
      <c r="A86" s="9" t="s">
        <v>445</v>
      </c>
      <c r="B86" s="9" t="s">
        <v>181</v>
      </c>
      <c r="C86" s="9" t="s">
        <v>169</v>
      </c>
      <c r="D86" s="10" t="s">
        <v>170</v>
      </c>
      <c r="E86" s="10" t="s">
        <v>160</v>
      </c>
      <c r="F86" s="13">
        <v>3</v>
      </c>
      <c r="G86" s="30">
        <v>2</v>
      </c>
      <c r="H86" s="14">
        <f t="shared" si="5"/>
        <v>162</v>
      </c>
    </row>
    <row r="87" spans="1:8" x14ac:dyDescent="0.25">
      <c r="A87" s="9" t="s">
        <v>445</v>
      </c>
      <c r="B87" s="9" t="s">
        <v>181</v>
      </c>
      <c r="C87" s="9" t="s">
        <v>171</v>
      </c>
      <c r="D87" s="10" t="s">
        <v>172</v>
      </c>
      <c r="E87" s="10" t="s">
        <v>160</v>
      </c>
      <c r="F87" s="13">
        <v>6</v>
      </c>
      <c r="G87" s="30">
        <v>4</v>
      </c>
      <c r="H87" s="14">
        <f t="shared" si="5"/>
        <v>324</v>
      </c>
    </row>
    <row r="88" spans="1:8" x14ac:dyDescent="0.25">
      <c r="A88" s="9" t="s">
        <v>445</v>
      </c>
      <c r="B88" s="9" t="s">
        <v>181</v>
      </c>
      <c r="C88" s="9" t="s">
        <v>66</v>
      </c>
      <c r="D88" s="10" t="s">
        <v>67</v>
      </c>
      <c r="E88" s="10" t="s">
        <v>160</v>
      </c>
      <c r="F88" s="13">
        <v>3</v>
      </c>
      <c r="G88" s="30">
        <v>2</v>
      </c>
      <c r="H88" s="14">
        <f t="shared" si="5"/>
        <v>162</v>
      </c>
    </row>
    <row r="89" spans="1:8" x14ac:dyDescent="0.25">
      <c r="A89" s="9" t="s">
        <v>445</v>
      </c>
      <c r="B89" s="9" t="s">
        <v>181</v>
      </c>
      <c r="C89" s="9" t="s">
        <v>173</v>
      </c>
      <c r="D89" s="10" t="s">
        <v>174</v>
      </c>
      <c r="E89" s="10" t="s">
        <v>160</v>
      </c>
      <c r="F89" s="13">
        <v>3</v>
      </c>
      <c r="G89" s="30">
        <v>2</v>
      </c>
      <c r="H89" s="14">
        <f t="shared" si="5"/>
        <v>162</v>
      </c>
    </row>
    <row r="90" spans="1:8" x14ac:dyDescent="0.25">
      <c r="A90" s="9" t="s">
        <v>445</v>
      </c>
      <c r="B90" s="9" t="s">
        <v>181</v>
      </c>
      <c r="C90" s="9" t="s">
        <v>175</v>
      </c>
      <c r="D90" s="10" t="s">
        <v>176</v>
      </c>
      <c r="E90" s="10" t="s">
        <v>160</v>
      </c>
      <c r="F90" s="13">
        <v>3</v>
      </c>
      <c r="G90" s="30">
        <v>2</v>
      </c>
      <c r="H90" s="14">
        <f t="shared" si="5"/>
        <v>162</v>
      </c>
    </row>
    <row r="91" spans="1:8" x14ac:dyDescent="0.25">
      <c r="A91" s="9" t="s">
        <v>445</v>
      </c>
      <c r="B91" s="9" t="s">
        <v>181</v>
      </c>
      <c r="C91" s="9" t="s">
        <v>177</v>
      </c>
      <c r="D91" s="10" t="s">
        <v>178</v>
      </c>
      <c r="E91" s="10" t="s">
        <v>160</v>
      </c>
      <c r="F91" s="13">
        <v>3</v>
      </c>
      <c r="G91" s="30">
        <v>2</v>
      </c>
      <c r="H91" s="14">
        <f t="shared" si="5"/>
        <v>162</v>
      </c>
    </row>
    <row r="92" spans="1:8" x14ac:dyDescent="0.25">
      <c r="A92" s="9" t="s">
        <v>445</v>
      </c>
      <c r="B92" s="9" t="s">
        <v>181</v>
      </c>
      <c r="C92" s="9" t="s">
        <v>179</v>
      </c>
      <c r="D92" s="10" t="s">
        <v>180</v>
      </c>
      <c r="E92" s="10" t="s">
        <v>160</v>
      </c>
      <c r="F92" s="13">
        <v>3</v>
      </c>
      <c r="G92" s="30">
        <v>2</v>
      </c>
      <c r="H92" s="14">
        <f t="shared" si="5"/>
        <v>162</v>
      </c>
    </row>
    <row r="93" spans="1:8" ht="27.6" x14ac:dyDescent="0.25">
      <c r="A93" s="9" t="s">
        <v>446</v>
      </c>
      <c r="B93" s="9" t="s">
        <v>215</v>
      </c>
      <c r="C93" s="9" t="s">
        <v>182</v>
      </c>
      <c r="D93" s="10" t="s">
        <v>183</v>
      </c>
      <c r="E93" s="10" t="s">
        <v>30</v>
      </c>
      <c r="F93" s="13">
        <v>3</v>
      </c>
      <c r="G93" s="30">
        <v>2</v>
      </c>
      <c r="H93" s="14">
        <f>160*F93</f>
        <v>480</v>
      </c>
    </row>
    <row r="94" spans="1:8" ht="27.6" x14ac:dyDescent="0.25">
      <c r="A94" s="9" t="s">
        <v>446</v>
      </c>
      <c r="B94" s="9" t="s">
        <v>215</v>
      </c>
      <c r="C94" s="9" t="s">
        <v>184</v>
      </c>
      <c r="D94" s="10" t="s">
        <v>185</v>
      </c>
      <c r="E94" s="10" t="s">
        <v>30</v>
      </c>
      <c r="F94" s="13">
        <v>3</v>
      </c>
      <c r="G94" s="30">
        <v>2</v>
      </c>
      <c r="H94" s="14">
        <f t="shared" ref="H94:H111" si="6">160*F94</f>
        <v>480</v>
      </c>
    </row>
    <row r="95" spans="1:8" x14ac:dyDescent="0.25">
      <c r="A95" s="9" t="s">
        <v>446</v>
      </c>
      <c r="B95" s="9" t="s">
        <v>215</v>
      </c>
      <c r="C95" s="9" t="s">
        <v>186</v>
      </c>
      <c r="D95" s="10" t="s">
        <v>187</v>
      </c>
      <c r="E95" s="10" t="s">
        <v>30</v>
      </c>
      <c r="F95" s="13">
        <v>3</v>
      </c>
      <c r="G95" s="30">
        <v>2</v>
      </c>
      <c r="H95" s="14">
        <f t="shared" si="6"/>
        <v>480</v>
      </c>
    </row>
    <row r="96" spans="1:8" x14ac:dyDescent="0.25">
      <c r="A96" s="9" t="s">
        <v>446</v>
      </c>
      <c r="B96" s="9" t="s">
        <v>215</v>
      </c>
      <c r="C96" s="9" t="s">
        <v>188</v>
      </c>
      <c r="D96" s="10" t="s">
        <v>189</v>
      </c>
      <c r="E96" s="10" t="s">
        <v>30</v>
      </c>
      <c r="F96" s="13">
        <v>3</v>
      </c>
      <c r="G96" s="30">
        <v>2</v>
      </c>
      <c r="H96" s="14">
        <f t="shared" si="6"/>
        <v>480</v>
      </c>
    </row>
    <row r="97" spans="1:8" x14ac:dyDescent="0.25">
      <c r="A97" s="9" t="s">
        <v>446</v>
      </c>
      <c r="B97" s="9" t="s">
        <v>215</v>
      </c>
      <c r="C97" s="9" t="s">
        <v>190</v>
      </c>
      <c r="D97" s="10" t="s">
        <v>191</v>
      </c>
      <c r="E97" s="10" t="s">
        <v>30</v>
      </c>
      <c r="F97" s="13">
        <v>3</v>
      </c>
      <c r="G97" s="30">
        <v>2</v>
      </c>
      <c r="H97" s="14">
        <f t="shared" si="6"/>
        <v>480</v>
      </c>
    </row>
    <row r="98" spans="1:8" x14ac:dyDescent="0.25">
      <c r="A98" s="9" t="s">
        <v>446</v>
      </c>
      <c r="B98" s="9" t="s">
        <v>215</v>
      </c>
      <c r="C98" s="9" t="s">
        <v>192</v>
      </c>
      <c r="D98" s="10" t="s">
        <v>110</v>
      </c>
      <c r="E98" s="10" t="s">
        <v>30</v>
      </c>
      <c r="F98" s="13">
        <v>3</v>
      </c>
      <c r="G98" s="30">
        <v>2</v>
      </c>
      <c r="H98" s="14">
        <f t="shared" si="6"/>
        <v>480</v>
      </c>
    </row>
    <row r="99" spans="1:8" x14ac:dyDescent="0.25">
      <c r="A99" s="9" t="s">
        <v>446</v>
      </c>
      <c r="B99" s="9" t="s">
        <v>215</v>
      </c>
      <c r="C99" s="9" t="s">
        <v>193</v>
      </c>
      <c r="D99" s="10" t="s">
        <v>194</v>
      </c>
      <c r="E99" s="10" t="s">
        <v>30</v>
      </c>
      <c r="F99" s="13">
        <v>3</v>
      </c>
      <c r="G99" s="30">
        <v>2</v>
      </c>
      <c r="H99" s="14">
        <f t="shared" si="6"/>
        <v>480</v>
      </c>
    </row>
    <row r="100" spans="1:8" x14ac:dyDescent="0.25">
      <c r="A100" s="9" t="s">
        <v>446</v>
      </c>
      <c r="B100" s="9" t="s">
        <v>215</v>
      </c>
      <c r="C100" s="9" t="s">
        <v>195</v>
      </c>
      <c r="D100" s="10" t="s">
        <v>196</v>
      </c>
      <c r="E100" s="10" t="s">
        <v>30</v>
      </c>
      <c r="F100" s="13">
        <v>3</v>
      </c>
      <c r="G100" s="30">
        <v>2</v>
      </c>
      <c r="H100" s="14">
        <f t="shared" si="6"/>
        <v>480</v>
      </c>
    </row>
    <row r="101" spans="1:8" x14ac:dyDescent="0.25">
      <c r="A101" s="9" t="s">
        <v>446</v>
      </c>
      <c r="B101" s="9" t="s">
        <v>215</v>
      </c>
      <c r="C101" s="9" t="s">
        <v>197</v>
      </c>
      <c r="D101" s="10" t="s">
        <v>198</v>
      </c>
      <c r="E101" s="10" t="s">
        <v>30</v>
      </c>
      <c r="F101" s="13">
        <v>3</v>
      </c>
      <c r="G101" s="30">
        <v>2</v>
      </c>
      <c r="H101" s="14">
        <f t="shared" si="6"/>
        <v>480</v>
      </c>
    </row>
    <row r="102" spans="1:8" x14ac:dyDescent="0.25">
      <c r="A102" s="9" t="s">
        <v>446</v>
      </c>
      <c r="B102" s="9" t="s">
        <v>215</v>
      </c>
      <c r="C102" s="9" t="s">
        <v>199</v>
      </c>
      <c r="D102" s="10" t="s">
        <v>200</v>
      </c>
      <c r="E102" s="10" t="s">
        <v>30</v>
      </c>
      <c r="F102" s="13">
        <v>3</v>
      </c>
      <c r="G102" s="30">
        <v>2</v>
      </c>
      <c r="H102" s="14">
        <f t="shared" si="6"/>
        <v>480</v>
      </c>
    </row>
    <row r="103" spans="1:8" x14ac:dyDescent="0.25">
      <c r="A103" s="9" t="s">
        <v>446</v>
      </c>
      <c r="B103" s="9" t="s">
        <v>215</v>
      </c>
      <c r="C103" s="9" t="s">
        <v>23</v>
      </c>
      <c r="D103" s="10" t="s">
        <v>24</v>
      </c>
      <c r="E103" s="10" t="s">
        <v>30</v>
      </c>
      <c r="F103" s="13">
        <v>3</v>
      </c>
      <c r="G103" s="30">
        <v>2</v>
      </c>
      <c r="H103" s="14">
        <f t="shared" si="6"/>
        <v>480</v>
      </c>
    </row>
    <row r="104" spans="1:8" x14ac:dyDescent="0.25">
      <c r="A104" s="9" t="s">
        <v>446</v>
      </c>
      <c r="B104" s="9" t="s">
        <v>215</v>
      </c>
      <c r="C104" s="19" t="s">
        <v>201</v>
      </c>
      <c r="D104" s="20" t="s">
        <v>202</v>
      </c>
      <c r="E104" s="20" t="s">
        <v>30</v>
      </c>
      <c r="F104" s="27">
        <v>3</v>
      </c>
      <c r="G104" s="32">
        <v>2</v>
      </c>
      <c r="H104" s="14">
        <f t="shared" si="6"/>
        <v>480</v>
      </c>
    </row>
    <row r="105" spans="1:8" x14ac:dyDescent="0.25">
      <c r="A105" s="9" t="s">
        <v>446</v>
      </c>
      <c r="B105" s="9" t="s">
        <v>215</v>
      </c>
      <c r="C105" s="9" t="s">
        <v>203</v>
      </c>
      <c r="D105" s="10" t="s">
        <v>204</v>
      </c>
      <c r="E105" s="10" t="s">
        <v>12</v>
      </c>
      <c r="F105" s="13">
        <v>3</v>
      </c>
      <c r="G105" s="30">
        <v>2</v>
      </c>
      <c r="H105" s="14">
        <f t="shared" si="6"/>
        <v>480</v>
      </c>
    </row>
    <row r="106" spans="1:8" ht="27.6" x14ac:dyDescent="0.25">
      <c r="A106" s="9" t="s">
        <v>446</v>
      </c>
      <c r="B106" s="9" t="s">
        <v>215</v>
      </c>
      <c r="C106" s="9" t="s">
        <v>205</v>
      </c>
      <c r="D106" s="10" t="s">
        <v>206</v>
      </c>
      <c r="E106" s="10" t="s">
        <v>12</v>
      </c>
      <c r="F106" s="13">
        <v>3</v>
      </c>
      <c r="G106" s="30">
        <v>2</v>
      </c>
      <c r="H106" s="14">
        <f t="shared" si="6"/>
        <v>480</v>
      </c>
    </row>
    <row r="107" spans="1:8" x14ac:dyDescent="0.25">
      <c r="A107" s="9" t="s">
        <v>446</v>
      </c>
      <c r="B107" s="9" t="s">
        <v>215</v>
      </c>
      <c r="C107" s="9" t="s">
        <v>207</v>
      </c>
      <c r="D107" s="10" t="s">
        <v>208</v>
      </c>
      <c r="E107" s="10" t="s">
        <v>12</v>
      </c>
      <c r="F107" s="13">
        <v>6</v>
      </c>
      <c r="G107" s="30">
        <v>4</v>
      </c>
      <c r="H107" s="14">
        <f t="shared" si="6"/>
        <v>960</v>
      </c>
    </row>
    <row r="108" spans="1:8" ht="27.6" x14ac:dyDescent="0.25">
      <c r="A108" s="9" t="s">
        <v>446</v>
      </c>
      <c r="B108" s="9" t="s">
        <v>215</v>
      </c>
      <c r="C108" s="9" t="s">
        <v>209</v>
      </c>
      <c r="D108" s="10" t="s">
        <v>210</v>
      </c>
      <c r="E108" s="10" t="s">
        <v>12</v>
      </c>
      <c r="F108" s="13">
        <v>3</v>
      </c>
      <c r="G108" s="30">
        <v>2</v>
      </c>
      <c r="H108" s="14">
        <f t="shared" si="6"/>
        <v>480</v>
      </c>
    </row>
    <row r="109" spans="1:8" ht="27.6" x14ac:dyDescent="0.25">
      <c r="A109" s="9" t="s">
        <v>446</v>
      </c>
      <c r="B109" s="9" t="s">
        <v>215</v>
      </c>
      <c r="C109" s="9" t="s">
        <v>211</v>
      </c>
      <c r="D109" s="10" t="s">
        <v>212</v>
      </c>
      <c r="E109" s="10" t="s">
        <v>12</v>
      </c>
      <c r="F109" s="13">
        <v>3</v>
      </c>
      <c r="G109" s="30">
        <v>2</v>
      </c>
      <c r="H109" s="14">
        <f t="shared" si="6"/>
        <v>480</v>
      </c>
    </row>
    <row r="110" spans="1:8" x14ac:dyDescent="0.25">
      <c r="A110" s="9" t="s">
        <v>446</v>
      </c>
      <c r="B110" s="9" t="s">
        <v>215</v>
      </c>
      <c r="C110" s="9" t="s">
        <v>213</v>
      </c>
      <c r="D110" s="10" t="s">
        <v>214</v>
      </c>
      <c r="E110" s="10" t="s">
        <v>12</v>
      </c>
      <c r="F110" s="13">
        <v>3</v>
      </c>
      <c r="G110" s="30">
        <v>2</v>
      </c>
      <c r="H110" s="14">
        <f t="shared" si="6"/>
        <v>480</v>
      </c>
    </row>
    <row r="111" spans="1:8" x14ac:dyDescent="0.25">
      <c r="A111" s="9" t="s">
        <v>446</v>
      </c>
      <c r="B111" s="9" t="s">
        <v>215</v>
      </c>
      <c r="C111" s="9" t="s">
        <v>195</v>
      </c>
      <c r="D111" s="10" t="s">
        <v>196</v>
      </c>
      <c r="E111" s="10" t="s">
        <v>12</v>
      </c>
      <c r="F111" s="13">
        <v>3</v>
      </c>
      <c r="G111" s="30">
        <v>2</v>
      </c>
      <c r="H111" s="14">
        <f t="shared" si="6"/>
        <v>480</v>
      </c>
    </row>
    <row r="112" spans="1:8" ht="27.6" x14ac:dyDescent="0.25">
      <c r="A112" s="9" t="s">
        <v>446</v>
      </c>
      <c r="B112" s="9" t="s">
        <v>234</v>
      </c>
      <c r="C112" s="9" t="s">
        <v>216</v>
      </c>
      <c r="D112" s="10" t="s">
        <v>217</v>
      </c>
      <c r="E112" s="10" t="s">
        <v>30</v>
      </c>
      <c r="F112" s="13">
        <v>5</v>
      </c>
      <c r="G112" s="30">
        <v>3.33</v>
      </c>
      <c r="H112" s="14">
        <f>55*F112</f>
        <v>275</v>
      </c>
    </row>
    <row r="113" spans="1:8" ht="27.6" x14ac:dyDescent="0.25">
      <c r="A113" s="9" t="s">
        <v>446</v>
      </c>
      <c r="B113" s="9" t="s">
        <v>234</v>
      </c>
      <c r="C113" s="9" t="s">
        <v>218</v>
      </c>
      <c r="D113" s="10" t="s">
        <v>219</v>
      </c>
      <c r="E113" s="10" t="s">
        <v>30</v>
      </c>
      <c r="F113" s="13">
        <v>3</v>
      </c>
      <c r="G113" s="30">
        <v>2</v>
      </c>
      <c r="H113" s="14">
        <f t="shared" ref="H113:H121" si="7">55*F113</f>
        <v>165</v>
      </c>
    </row>
    <row r="114" spans="1:8" ht="27.6" x14ac:dyDescent="0.25">
      <c r="A114" s="9" t="s">
        <v>446</v>
      </c>
      <c r="B114" s="9" t="s">
        <v>234</v>
      </c>
      <c r="C114" s="9" t="s">
        <v>220</v>
      </c>
      <c r="D114" s="10" t="s">
        <v>221</v>
      </c>
      <c r="E114" s="10" t="s">
        <v>30</v>
      </c>
      <c r="F114" s="13">
        <v>4</v>
      </c>
      <c r="G114" s="30">
        <v>2.67</v>
      </c>
      <c r="H114" s="14">
        <f t="shared" si="7"/>
        <v>220</v>
      </c>
    </row>
    <row r="115" spans="1:8" ht="27.6" x14ac:dyDescent="0.25">
      <c r="A115" s="9" t="s">
        <v>446</v>
      </c>
      <c r="B115" s="9" t="s">
        <v>234</v>
      </c>
      <c r="C115" s="9" t="s">
        <v>213</v>
      </c>
      <c r="D115" s="10" t="s">
        <v>214</v>
      </c>
      <c r="E115" s="10" t="s">
        <v>30</v>
      </c>
      <c r="F115" s="13">
        <v>3</v>
      </c>
      <c r="G115" s="30">
        <v>2</v>
      </c>
      <c r="H115" s="14">
        <f t="shared" si="7"/>
        <v>165</v>
      </c>
    </row>
    <row r="116" spans="1:8" ht="27.6" x14ac:dyDescent="0.25">
      <c r="A116" s="9" t="s">
        <v>446</v>
      </c>
      <c r="B116" s="9" t="s">
        <v>234</v>
      </c>
      <c r="C116" s="9" t="s">
        <v>222</v>
      </c>
      <c r="D116" s="10" t="s">
        <v>223</v>
      </c>
      <c r="E116" s="10" t="s">
        <v>30</v>
      </c>
      <c r="F116" s="13">
        <v>6</v>
      </c>
      <c r="G116" s="30">
        <v>4</v>
      </c>
      <c r="H116" s="14">
        <f t="shared" si="7"/>
        <v>330</v>
      </c>
    </row>
    <row r="117" spans="1:8" ht="27.6" x14ac:dyDescent="0.25">
      <c r="A117" s="9" t="s">
        <v>446</v>
      </c>
      <c r="B117" s="9" t="s">
        <v>234</v>
      </c>
      <c r="C117" s="9" t="s">
        <v>224</v>
      </c>
      <c r="D117" s="10" t="s">
        <v>225</v>
      </c>
      <c r="E117" s="10" t="s">
        <v>30</v>
      </c>
      <c r="F117" s="13">
        <v>3</v>
      </c>
      <c r="G117" s="30">
        <v>2</v>
      </c>
      <c r="H117" s="14">
        <f t="shared" si="7"/>
        <v>165</v>
      </c>
    </row>
    <row r="118" spans="1:8" ht="27.6" x14ac:dyDescent="0.25">
      <c r="A118" s="9" t="s">
        <v>446</v>
      </c>
      <c r="B118" s="9" t="s">
        <v>234</v>
      </c>
      <c r="C118" s="9" t="s">
        <v>226</v>
      </c>
      <c r="D118" s="10" t="s">
        <v>227</v>
      </c>
      <c r="E118" s="10" t="s">
        <v>30</v>
      </c>
      <c r="F118" s="13">
        <v>6</v>
      </c>
      <c r="G118" s="30">
        <v>4</v>
      </c>
      <c r="H118" s="14">
        <f t="shared" si="7"/>
        <v>330</v>
      </c>
    </row>
    <row r="119" spans="1:8" ht="27.6" x14ac:dyDescent="0.25">
      <c r="A119" s="9" t="s">
        <v>446</v>
      </c>
      <c r="B119" s="9" t="s">
        <v>234</v>
      </c>
      <c r="C119" s="9" t="s">
        <v>228</v>
      </c>
      <c r="D119" s="10" t="s">
        <v>229</v>
      </c>
      <c r="E119" s="10" t="s">
        <v>12</v>
      </c>
      <c r="F119" s="13">
        <v>3</v>
      </c>
      <c r="G119" s="30">
        <v>2</v>
      </c>
      <c r="H119" s="14">
        <f t="shared" si="7"/>
        <v>165</v>
      </c>
    </row>
    <row r="120" spans="1:8" ht="27.6" x14ac:dyDescent="0.25">
      <c r="A120" s="9" t="s">
        <v>446</v>
      </c>
      <c r="B120" s="9" t="s">
        <v>234</v>
      </c>
      <c r="C120" s="9" t="s">
        <v>230</v>
      </c>
      <c r="D120" s="10" t="s">
        <v>231</v>
      </c>
      <c r="E120" s="10" t="s">
        <v>12</v>
      </c>
      <c r="F120" s="13">
        <v>3</v>
      </c>
      <c r="G120" s="30">
        <v>2</v>
      </c>
      <c r="H120" s="14">
        <f t="shared" si="7"/>
        <v>165</v>
      </c>
    </row>
    <row r="121" spans="1:8" ht="27.6" x14ac:dyDescent="0.25">
      <c r="A121" s="9" t="s">
        <v>446</v>
      </c>
      <c r="B121" s="9" t="s">
        <v>234</v>
      </c>
      <c r="C121" s="9" t="s">
        <v>232</v>
      </c>
      <c r="D121" s="10" t="s">
        <v>233</v>
      </c>
      <c r="E121" s="10" t="s">
        <v>12</v>
      </c>
      <c r="F121" s="13">
        <v>3</v>
      </c>
      <c r="G121" s="30">
        <v>2</v>
      </c>
      <c r="H121" s="14">
        <f t="shared" si="7"/>
        <v>165</v>
      </c>
    </row>
    <row r="122" spans="1:8" x14ac:dyDescent="0.25">
      <c r="A122" s="9" t="s">
        <v>446</v>
      </c>
      <c r="B122" s="9" t="s">
        <v>239</v>
      </c>
      <c r="C122" s="9" t="s">
        <v>216</v>
      </c>
      <c r="D122" s="10" t="s">
        <v>217</v>
      </c>
      <c r="E122" s="10" t="s">
        <v>30</v>
      </c>
      <c r="F122" s="13">
        <v>5</v>
      </c>
      <c r="G122" s="30">
        <v>3.33</v>
      </c>
      <c r="H122" s="14">
        <f>56*F122</f>
        <v>280</v>
      </c>
    </row>
    <row r="123" spans="1:8" x14ac:dyDescent="0.25">
      <c r="A123" s="9" t="s">
        <v>446</v>
      </c>
      <c r="B123" s="9" t="s">
        <v>239</v>
      </c>
      <c r="C123" s="9" t="s">
        <v>218</v>
      </c>
      <c r="D123" s="10" t="s">
        <v>219</v>
      </c>
      <c r="E123" s="10" t="s">
        <v>30</v>
      </c>
      <c r="F123" s="13">
        <v>3</v>
      </c>
      <c r="G123" s="30">
        <v>2</v>
      </c>
      <c r="H123" s="14">
        <f t="shared" ref="H123:H131" si="8">56*F123</f>
        <v>168</v>
      </c>
    </row>
    <row r="124" spans="1:8" x14ac:dyDescent="0.25">
      <c r="A124" s="9" t="s">
        <v>446</v>
      </c>
      <c r="B124" s="9" t="s">
        <v>239</v>
      </c>
      <c r="C124" s="9" t="s">
        <v>213</v>
      </c>
      <c r="D124" s="10" t="s">
        <v>214</v>
      </c>
      <c r="E124" s="10" t="s">
        <v>30</v>
      </c>
      <c r="F124" s="13">
        <v>3</v>
      </c>
      <c r="G124" s="30">
        <v>2</v>
      </c>
      <c r="H124" s="14">
        <f t="shared" si="8"/>
        <v>168</v>
      </c>
    </row>
    <row r="125" spans="1:8" ht="27.6" x14ac:dyDescent="0.25">
      <c r="A125" s="9" t="s">
        <v>446</v>
      </c>
      <c r="B125" s="9" t="s">
        <v>239</v>
      </c>
      <c r="C125" s="9" t="s">
        <v>235</v>
      </c>
      <c r="D125" s="10" t="s">
        <v>236</v>
      </c>
      <c r="E125" s="10" t="s">
        <v>30</v>
      </c>
      <c r="F125" s="13">
        <v>6</v>
      </c>
      <c r="G125" s="30">
        <v>4</v>
      </c>
      <c r="H125" s="14">
        <f t="shared" si="8"/>
        <v>336</v>
      </c>
    </row>
    <row r="126" spans="1:8" x14ac:dyDescent="0.25">
      <c r="A126" s="9" t="s">
        <v>446</v>
      </c>
      <c r="B126" s="9" t="s">
        <v>239</v>
      </c>
      <c r="C126" s="9" t="s">
        <v>224</v>
      </c>
      <c r="D126" s="10" t="s">
        <v>225</v>
      </c>
      <c r="E126" s="10" t="s">
        <v>30</v>
      </c>
      <c r="F126" s="13">
        <v>3</v>
      </c>
      <c r="G126" s="30">
        <v>2</v>
      </c>
      <c r="H126" s="14">
        <f t="shared" si="8"/>
        <v>168</v>
      </c>
    </row>
    <row r="127" spans="1:8" x14ac:dyDescent="0.25">
      <c r="A127" s="9" t="s">
        <v>446</v>
      </c>
      <c r="B127" s="9" t="s">
        <v>239</v>
      </c>
      <c r="C127" s="9" t="s">
        <v>226</v>
      </c>
      <c r="D127" s="10" t="s">
        <v>227</v>
      </c>
      <c r="E127" s="10" t="s">
        <v>30</v>
      </c>
      <c r="F127" s="13">
        <v>6</v>
      </c>
      <c r="G127" s="30">
        <v>4</v>
      </c>
      <c r="H127" s="14">
        <f t="shared" si="8"/>
        <v>336</v>
      </c>
    </row>
    <row r="128" spans="1:8" x14ac:dyDescent="0.25">
      <c r="A128" s="9" t="s">
        <v>446</v>
      </c>
      <c r="B128" s="9" t="s">
        <v>239</v>
      </c>
      <c r="C128" s="9" t="s">
        <v>237</v>
      </c>
      <c r="D128" s="10" t="s">
        <v>238</v>
      </c>
      <c r="E128" s="10" t="s">
        <v>30</v>
      </c>
      <c r="F128" s="13">
        <v>4</v>
      </c>
      <c r="G128" s="30">
        <v>2.67</v>
      </c>
      <c r="H128" s="14">
        <f t="shared" si="8"/>
        <v>224</v>
      </c>
    </row>
    <row r="129" spans="1:8" x14ac:dyDescent="0.25">
      <c r="A129" s="9" t="s">
        <v>446</v>
      </c>
      <c r="B129" s="9" t="s">
        <v>239</v>
      </c>
      <c r="C129" s="9" t="s">
        <v>228</v>
      </c>
      <c r="D129" s="10" t="s">
        <v>229</v>
      </c>
      <c r="E129" s="10" t="s">
        <v>12</v>
      </c>
      <c r="F129" s="13">
        <v>3</v>
      </c>
      <c r="G129" s="30">
        <v>2</v>
      </c>
      <c r="H129" s="14">
        <f t="shared" si="8"/>
        <v>168</v>
      </c>
    </row>
    <row r="130" spans="1:8" x14ac:dyDescent="0.25">
      <c r="A130" s="9" t="s">
        <v>446</v>
      </c>
      <c r="B130" s="9" t="s">
        <v>239</v>
      </c>
      <c r="C130" s="9" t="s">
        <v>230</v>
      </c>
      <c r="D130" s="10" t="s">
        <v>231</v>
      </c>
      <c r="E130" s="10" t="s">
        <v>12</v>
      </c>
      <c r="F130" s="13">
        <v>3</v>
      </c>
      <c r="G130" s="30">
        <v>2</v>
      </c>
      <c r="H130" s="14">
        <f t="shared" si="8"/>
        <v>168</v>
      </c>
    </row>
    <row r="131" spans="1:8" x14ac:dyDescent="0.25">
      <c r="A131" s="9" t="s">
        <v>446</v>
      </c>
      <c r="B131" s="9" t="s">
        <v>239</v>
      </c>
      <c r="C131" s="9" t="s">
        <v>232</v>
      </c>
      <c r="D131" s="10" t="s">
        <v>233</v>
      </c>
      <c r="E131" s="10" t="s">
        <v>12</v>
      </c>
      <c r="F131" s="13">
        <v>3</v>
      </c>
      <c r="G131" s="30">
        <v>2</v>
      </c>
      <c r="H131" s="14">
        <f t="shared" si="8"/>
        <v>168</v>
      </c>
    </row>
    <row r="132" spans="1:8" x14ac:dyDescent="0.25">
      <c r="A132" s="9" t="s">
        <v>445</v>
      </c>
      <c r="B132" s="9" t="s">
        <v>266</v>
      </c>
      <c r="C132" s="9" t="s">
        <v>240</v>
      </c>
      <c r="D132" s="10" t="s">
        <v>241</v>
      </c>
      <c r="E132" s="10" t="s">
        <v>30</v>
      </c>
      <c r="F132" s="13">
        <v>7</v>
      </c>
      <c r="G132" s="30">
        <v>4.67</v>
      </c>
      <c r="H132" s="14">
        <f>55*F132</f>
        <v>385</v>
      </c>
    </row>
    <row r="133" spans="1:8" x14ac:dyDescent="0.25">
      <c r="A133" s="9" t="s">
        <v>445</v>
      </c>
      <c r="B133" s="9" t="s">
        <v>266</v>
      </c>
      <c r="C133" s="9" t="s">
        <v>242</v>
      </c>
      <c r="D133" s="9" t="s">
        <v>243</v>
      </c>
      <c r="E133" s="15" t="s">
        <v>30</v>
      </c>
      <c r="F133" s="25">
        <v>7</v>
      </c>
      <c r="G133" s="30">
        <v>4.67</v>
      </c>
      <c r="H133" s="14">
        <f t="shared" ref="H133:H145" si="9">55*F133</f>
        <v>385</v>
      </c>
    </row>
    <row r="134" spans="1:8" ht="27.6" x14ac:dyDescent="0.25">
      <c r="A134" s="9" t="s">
        <v>445</v>
      </c>
      <c r="B134" s="9" t="s">
        <v>266</v>
      </c>
      <c r="C134" s="9" t="s">
        <v>244</v>
      </c>
      <c r="D134" s="9" t="s">
        <v>245</v>
      </c>
      <c r="E134" s="15" t="s">
        <v>30</v>
      </c>
      <c r="F134" s="25">
        <v>6</v>
      </c>
      <c r="G134" s="30">
        <v>4</v>
      </c>
      <c r="H134" s="14">
        <f t="shared" si="9"/>
        <v>330</v>
      </c>
    </row>
    <row r="135" spans="1:8" x14ac:dyDescent="0.25">
      <c r="A135" s="9" t="s">
        <v>445</v>
      </c>
      <c r="B135" s="9" t="s">
        <v>266</v>
      </c>
      <c r="C135" s="9" t="s">
        <v>246</v>
      </c>
      <c r="D135" s="9" t="s">
        <v>247</v>
      </c>
      <c r="E135" s="15" t="s">
        <v>30</v>
      </c>
      <c r="F135" s="25">
        <v>3</v>
      </c>
      <c r="G135" s="30">
        <v>2</v>
      </c>
      <c r="H135" s="14">
        <f t="shared" si="9"/>
        <v>165</v>
      </c>
    </row>
    <row r="136" spans="1:8" x14ac:dyDescent="0.25">
      <c r="A136" s="9" t="s">
        <v>445</v>
      </c>
      <c r="B136" s="9" t="s">
        <v>266</v>
      </c>
      <c r="C136" s="9" t="s">
        <v>249</v>
      </c>
      <c r="D136" s="9" t="s">
        <v>248</v>
      </c>
      <c r="E136" s="15" t="s">
        <v>30</v>
      </c>
      <c r="F136" s="25">
        <v>6</v>
      </c>
      <c r="G136" s="30">
        <v>4</v>
      </c>
      <c r="H136" s="14">
        <f t="shared" si="9"/>
        <v>330</v>
      </c>
    </row>
    <row r="137" spans="1:8" ht="27.6" x14ac:dyDescent="0.25">
      <c r="A137" s="9" t="s">
        <v>445</v>
      </c>
      <c r="B137" s="9" t="s">
        <v>266</v>
      </c>
      <c r="C137" s="9" t="s">
        <v>250</v>
      </c>
      <c r="D137" s="9" t="s">
        <v>251</v>
      </c>
      <c r="E137" s="15" t="s">
        <v>30</v>
      </c>
      <c r="F137" s="25">
        <v>7</v>
      </c>
      <c r="G137" s="30">
        <v>4.67</v>
      </c>
      <c r="H137" s="14">
        <f t="shared" si="9"/>
        <v>385</v>
      </c>
    </row>
    <row r="138" spans="1:8" x14ac:dyDescent="0.25">
      <c r="A138" s="9" t="s">
        <v>445</v>
      </c>
      <c r="B138" s="9" t="s">
        <v>266</v>
      </c>
      <c r="C138" s="9" t="s">
        <v>179</v>
      </c>
      <c r="D138" s="9" t="s">
        <v>180</v>
      </c>
      <c r="E138" s="15" t="s">
        <v>30</v>
      </c>
      <c r="F138" s="25">
        <v>3</v>
      </c>
      <c r="G138" s="30">
        <v>2</v>
      </c>
      <c r="H138" s="14">
        <f t="shared" si="9"/>
        <v>165</v>
      </c>
    </row>
    <row r="139" spans="1:8" ht="27.6" x14ac:dyDescent="0.25">
      <c r="A139" s="9" t="s">
        <v>445</v>
      </c>
      <c r="B139" s="9" t="s">
        <v>266</v>
      </c>
      <c r="C139" s="9" t="s">
        <v>252</v>
      </c>
      <c r="D139" s="9" t="s">
        <v>253</v>
      </c>
      <c r="E139" s="15" t="s">
        <v>12</v>
      </c>
      <c r="F139" s="25">
        <v>6</v>
      </c>
      <c r="G139" s="30">
        <v>4</v>
      </c>
      <c r="H139" s="14">
        <f t="shared" si="9"/>
        <v>330</v>
      </c>
    </row>
    <row r="140" spans="1:8" x14ac:dyDescent="0.25">
      <c r="A140" s="9" t="s">
        <v>445</v>
      </c>
      <c r="B140" s="9" t="s">
        <v>266</v>
      </c>
      <c r="C140" s="9" t="s">
        <v>254</v>
      </c>
      <c r="D140" s="9" t="s">
        <v>255</v>
      </c>
      <c r="E140" s="15" t="s">
        <v>12</v>
      </c>
      <c r="F140" s="25">
        <v>6</v>
      </c>
      <c r="G140" s="30">
        <v>4</v>
      </c>
      <c r="H140" s="14">
        <f t="shared" si="9"/>
        <v>330</v>
      </c>
    </row>
    <row r="141" spans="1:8" x14ac:dyDescent="0.25">
      <c r="A141" s="9" t="s">
        <v>445</v>
      </c>
      <c r="B141" s="9" t="s">
        <v>266</v>
      </c>
      <c r="C141" s="9" t="s">
        <v>256</v>
      </c>
      <c r="D141" s="9" t="s">
        <v>257</v>
      </c>
      <c r="E141" s="15" t="s">
        <v>12</v>
      </c>
      <c r="F141" s="25">
        <v>6</v>
      </c>
      <c r="G141" s="30">
        <v>4</v>
      </c>
      <c r="H141" s="14">
        <f t="shared" si="9"/>
        <v>330</v>
      </c>
    </row>
    <row r="142" spans="1:8" x14ac:dyDescent="0.25">
      <c r="A142" s="9" t="s">
        <v>445</v>
      </c>
      <c r="B142" s="9" t="s">
        <v>266</v>
      </c>
      <c r="C142" s="9" t="s">
        <v>258</v>
      </c>
      <c r="D142" s="9" t="s">
        <v>259</v>
      </c>
      <c r="E142" s="15" t="s">
        <v>12</v>
      </c>
      <c r="F142" s="25">
        <v>6</v>
      </c>
      <c r="G142" s="30">
        <v>4</v>
      </c>
      <c r="H142" s="14">
        <f t="shared" si="9"/>
        <v>330</v>
      </c>
    </row>
    <row r="143" spans="1:8" x14ac:dyDescent="0.25">
      <c r="A143" s="9" t="s">
        <v>445</v>
      </c>
      <c r="B143" s="9" t="s">
        <v>266</v>
      </c>
      <c r="C143" s="9" t="s">
        <v>260</v>
      </c>
      <c r="D143" s="9" t="s">
        <v>261</v>
      </c>
      <c r="E143" s="15" t="s">
        <v>12</v>
      </c>
      <c r="F143" s="25">
        <v>6</v>
      </c>
      <c r="G143" s="30">
        <v>4</v>
      </c>
      <c r="H143" s="14">
        <f t="shared" si="9"/>
        <v>330</v>
      </c>
    </row>
    <row r="144" spans="1:8" ht="27.6" x14ac:dyDescent="0.25">
      <c r="A144" s="9" t="s">
        <v>445</v>
      </c>
      <c r="B144" s="9" t="s">
        <v>266</v>
      </c>
      <c r="C144" s="9" t="s">
        <v>262</v>
      </c>
      <c r="D144" s="9" t="s">
        <v>263</v>
      </c>
      <c r="E144" s="15" t="s">
        <v>12</v>
      </c>
      <c r="F144" s="25">
        <v>6</v>
      </c>
      <c r="G144" s="30">
        <v>4</v>
      </c>
      <c r="H144" s="14">
        <f t="shared" si="9"/>
        <v>330</v>
      </c>
    </row>
    <row r="145" spans="1:8" ht="27.6" x14ac:dyDescent="0.25">
      <c r="A145" s="9" t="s">
        <v>445</v>
      </c>
      <c r="B145" s="9" t="s">
        <v>266</v>
      </c>
      <c r="C145" s="9" t="s">
        <v>264</v>
      </c>
      <c r="D145" s="9" t="s">
        <v>265</v>
      </c>
      <c r="E145" s="15" t="s">
        <v>12</v>
      </c>
      <c r="F145" s="25">
        <v>6</v>
      </c>
      <c r="G145" s="30">
        <v>4</v>
      </c>
      <c r="H145" s="14">
        <f t="shared" si="9"/>
        <v>330</v>
      </c>
    </row>
    <row r="146" spans="1:8" ht="27.6" x14ac:dyDescent="0.25">
      <c r="A146" s="9" t="s">
        <v>445</v>
      </c>
      <c r="B146" s="9" t="s">
        <v>283</v>
      </c>
      <c r="C146" s="9" t="s">
        <v>267</v>
      </c>
      <c r="D146" s="9" t="s">
        <v>268</v>
      </c>
      <c r="E146" s="15" t="s">
        <v>30</v>
      </c>
      <c r="F146" s="25">
        <v>6</v>
      </c>
      <c r="G146" s="30">
        <v>4</v>
      </c>
      <c r="H146" s="14">
        <f>53*F146</f>
        <v>318</v>
      </c>
    </row>
    <row r="147" spans="1:8" ht="27.6" x14ac:dyDescent="0.25">
      <c r="A147" s="9" t="s">
        <v>445</v>
      </c>
      <c r="B147" s="9" t="s">
        <v>283</v>
      </c>
      <c r="C147" s="9" t="s">
        <v>57</v>
      </c>
      <c r="D147" s="9" t="s">
        <v>58</v>
      </c>
      <c r="E147" s="15" t="s">
        <v>30</v>
      </c>
      <c r="F147" s="25">
        <v>6</v>
      </c>
      <c r="G147" s="30">
        <v>4</v>
      </c>
      <c r="H147" s="14">
        <f t="shared" ref="H147:H159" si="10">53*F147</f>
        <v>318</v>
      </c>
    </row>
    <row r="148" spans="1:8" ht="27.6" x14ac:dyDescent="0.25">
      <c r="A148" s="9" t="s">
        <v>445</v>
      </c>
      <c r="B148" s="9" t="s">
        <v>283</v>
      </c>
      <c r="C148" s="9" t="s">
        <v>269</v>
      </c>
      <c r="D148" s="9" t="s">
        <v>59</v>
      </c>
      <c r="E148" s="15" t="s">
        <v>30</v>
      </c>
      <c r="F148" s="25">
        <v>6</v>
      </c>
      <c r="G148" s="30">
        <v>4</v>
      </c>
      <c r="H148" s="14">
        <f t="shared" si="10"/>
        <v>318</v>
      </c>
    </row>
    <row r="149" spans="1:8" ht="27.6" x14ac:dyDescent="0.25">
      <c r="A149" s="9" t="s">
        <v>445</v>
      </c>
      <c r="B149" s="9" t="s">
        <v>283</v>
      </c>
      <c r="C149" s="9" t="s">
        <v>270</v>
      </c>
      <c r="D149" s="9" t="s">
        <v>271</v>
      </c>
      <c r="E149" s="15" t="s">
        <v>30</v>
      </c>
      <c r="F149" s="25">
        <v>3</v>
      </c>
      <c r="G149" s="30">
        <v>2</v>
      </c>
      <c r="H149" s="14">
        <f t="shared" si="10"/>
        <v>159</v>
      </c>
    </row>
    <row r="150" spans="1:8" ht="27.6" x14ac:dyDescent="0.25">
      <c r="A150" s="9" t="s">
        <v>445</v>
      </c>
      <c r="B150" s="9" t="s">
        <v>283</v>
      </c>
      <c r="C150" s="9" t="s">
        <v>272</v>
      </c>
      <c r="D150" s="9" t="s">
        <v>273</v>
      </c>
      <c r="E150" s="15" t="s">
        <v>30</v>
      </c>
      <c r="F150" s="25">
        <v>3</v>
      </c>
      <c r="G150" s="30">
        <v>2</v>
      </c>
      <c r="H150" s="14">
        <f t="shared" si="10"/>
        <v>159</v>
      </c>
    </row>
    <row r="151" spans="1:8" ht="27.6" x14ac:dyDescent="0.25">
      <c r="A151" s="9" t="s">
        <v>445</v>
      </c>
      <c r="B151" s="9" t="s">
        <v>283</v>
      </c>
      <c r="C151" s="9" t="s">
        <v>60</v>
      </c>
      <c r="D151" s="9" t="s">
        <v>61</v>
      </c>
      <c r="E151" s="15" t="s">
        <v>30</v>
      </c>
      <c r="F151" s="25">
        <v>6</v>
      </c>
      <c r="G151" s="30">
        <v>4</v>
      </c>
      <c r="H151" s="14">
        <f t="shared" si="10"/>
        <v>318</v>
      </c>
    </row>
    <row r="152" spans="1:8" ht="27.6" x14ac:dyDescent="0.25">
      <c r="A152" s="9" t="s">
        <v>445</v>
      </c>
      <c r="B152" s="9" t="s">
        <v>283</v>
      </c>
      <c r="C152" s="9" t="s">
        <v>62</v>
      </c>
      <c r="D152" s="9" t="s">
        <v>63</v>
      </c>
      <c r="E152" s="15" t="s">
        <v>12</v>
      </c>
      <c r="F152" s="25">
        <v>3</v>
      </c>
      <c r="G152" s="30">
        <v>2</v>
      </c>
      <c r="H152" s="14">
        <f t="shared" si="10"/>
        <v>159</v>
      </c>
    </row>
    <row r="153" spans="1:8" ht="27.6" x14ac:dyDescent="0.25">
      <c r="A153" s="9" t="s">
        <v>445</v>
      </c>
      <c r="B153" s="9" t="s">
        <v>283</v>
      </c>
      <c r="C153" s="9" t="s">
        <v>274</v>
      </c>
      <c r="D153" s="9" t="s">
        <v>275</v>
      </c>
      <c r="E153" s="15" t="s">
        <v>12</v>
      </c>
      <c r="F153" s="25">
        <v>3</v>
      </c>
      <c r="G153" s="30">
        <v>2</v>
      </c>
      <c r="H153" s="14">
        <f t="shared" si="10"/>
        <v>159</v>
      </c>
    </row>
    <row r="154" spans="1:8" ht="27.6" x14ac:dyDescent="0.25">
      <c r="A154" s="9" t="s">
        <v>445</v>
      </c>
      <c r="B154" s="9" t="s">
        <v>283</v>
      </c>
      <c r="C154" s="9" t="s">
        <v>64</v>
      </c>
      <c r="D154" s="9" t="s">
        <v>65</v>
      </c>
      <c r="E154" s="15" t="s">
        <v>12</v>
      </c>
      <c r="F154" s="25">
        <v>3</v>
      </c>
      <c r="G154" s="30">
        <v>2</v>
      </c>
      <c r="H154" s="14">
        <f t="shared" si="10"/>
        <v>159</v>
      </c>
    </row>
    <row r="155" spans="1:8" ht="27.6" x14ac:dyDescent="0.25">
      <c r="A155" s="9" t="s">
        <v>445</v>
      </c>
      <c r="B155" s="9" t="s">
        <v>283</v>
      </c>
      <c r="C155" s="9" t="s">
        <v>276</v>
      </c>
      <c r="D155" s="9" t="s">
        <v>277</v>
      </c>
      <c r="E155" s="15" t="s">
        <v>12</v>
      </c>
      <c r="F155" s="25">
        <v>3</v>
      </c>
      <c r="G155" s="30">
        <v>2</v>
      </c>
      <c r="H155" s="14">
        <f t="shared" si="10"/>
        <v>159</v>
      </c>
    </row>
    <row r="156" spans="1:8" ht="27.6" x14ac:dyDescent="0.25">
      <c r="A156" s="9" t="s">
        <v>445</v>
      </c>
      <c r="B156" s="9" t="s">
        <v>283</v>
      </c>
      <c r="C156" s="9" t="s">
        <v>197</v>
      </c>
      <c r="D156" s="9" t="s">
        <v>198</v>
      </c>
      <c r="E156" s="15" t="s">
        <v>12</v>
      </c>
      <c r="F156" s="25">
        <v>3</v>
      </c>
      <c r="G156" s="30">
        <v>2</v>
      </c>
      <c r="H156" s="14">
        <f t="shared" si="10"/>
        <v>159</v>
      </c>
    </row>
    <row r="157" spans="1:8" ht="27.6" x14ac:dyDescent="0.25">
      <c r="A157" s="9" t="s">
        <v>445</v>
      </c>
      <c r="B157" s="9" t="s">
        <v>283</v>
      </c>
      <c r="C157" s="9" t="s">
        <v>278</v>
      </c>
      <c r="D157" s="9" t="s">
        <v>200</v>
      </c>
      <c r="E157" s="15" t="s">
        <v>12</v>
      </c>
      <c r="F157" s="25">
        <v>3</v>
      </c>
      <c r="G157" s="30">
        <v>2</v>
      </c>
      <c r="H157" s="14">
        <f t="shared" si="10"/>
        <v>159</v>
      </c>
    </row>
    <row r="158" spans="1:8" ht="27.6" x14ac:dyDescent="0.25">
      <c r="A158" s="9" t="s">
        <v>445</v>
      </c>
      <c r="B158" s="9" t="s">
        <v>283</v>
      </c>
      <c r="C158" s="9" t="s">
        <v>279</v>
      </c>
      <c r="D158" s="9" t="s">
        <v>280</v>
      </c>
      <c r="E158" s="15" t="s">
        <v>12</v>
      </c>
      <c r="F158" s="25">
        <v>3</v>
      </c>
      <c r="G158" s="30">
        <v>2</v>
      </c>
      <c r="H158" s="14">
        <f t="shared" si="10"/>
        <v>159</v>
      </c>
    </row>
    <row r="159" spans="1:8" ht="27.6" x14ac:dyDescent="0.25">
      <c r="A159" s="9" t="s">
        <v>445</v>
      </c>
      <c r="B159" s="9" t="s">
        <v>283</v>
      </c>
      <c r="C159" s="9" t="s">
        <v>281</v>
      </c>
      <c r="D159" s="9" t="s">
        <v>282</v>
      </c>
      <c r="E159" s="15" t="s">
        <v>12</v>
      </c>
      <c r="F159" s="25">
        <v>3</v>
      </c>
      <c r="G159" s="30">
        <v>2</v>
      </c>
      <c r="H159" s="14">
        <f t="shared" si="10"/>
        <v>159</v>
      </c>
    </row>
    <row r="160" spans="1:8" ht="27.6" x14ac:dyDescent="0.25">
      <c r="A160" s="9" t="s">
        <v>445</v>
      </c>
      <c r="B160" s="9" t="s">
        <v>316</v>
      </c>
      <c r="C160" s="9" t="s">
        <v>292</v>
      </c>
      <c r="D160" s="9" t="s">
        <v>293</v>
      </c>
      <c r="E160" s="15" t="s">
        <v>30</v>
      </c>
      <c r="F160" s="25">
        <v>3</v>
      </c>
      <c r="G160" s="30">
        <v>2</v>
      </c>
      <c r="H160" s="14">
        <f>59*F160</f>
        <v>177</v>
      </c>
    </row>
    <row r="161" spans="1:8" ht="27.6" x14ac:dyDescent="0.25">
      <c r="A161" s="9" t="s">
        <v>445</v>
      </c>
      <c r="B161" s="9" t="s">
        <v>316</v>
      </c>
      <c r="C161" s="9" t="s">
        <v>294</v>
      </c>
      <c r="D161" s="9" t="s">
        <v>295</v>
      </c>
      <c r="E161" s="15" t="s">
        <v>30</v>
      </c>
      <c r="F161" s="25">
        <v>6</v>
      </c>
      <c r="G161" s="30">
        <v>4</v>
      </c>
      <c r="H161" s="14">
        <f t="shared" ref="H161:H175" si="11">59*F161</f>
        <v>354</v>
      </c>
    </row>
    <row r="162" spans="1:8" x14ac:dyDescent="0.25">
      <c r="A162" s="9" t="s">
        <v>445</v>
      </c>
      <c r="B162" s="9" t="s">
        <v>316</v>
      </c>
      <c r="C162" s="9" t="s">
        <v>296</v>
      </c>
      <c r="D162" s="9" t="s">
        <v>297</v>
      </c>
      <c r="E162" s="15" t="s">
        <v>30</v>
      </c>
      <c r="F162" s="25">
        <v>6</v>
      </c>
      <c r="G162" s="30">
        <v>4</v>
      </c>
      <c r="H162" s="14">
        <f t="shared" si="11"/>
        <v>354</v>
      </c>
    </row>
    <row r="163" spans="1:8" x14ac:dyDescent="0.25">
      <c r="A163" s="9" t="s">
        <v>445</v>
      </c>
      <c r="B163" s="9" t="s">
        <v>316</v>
      </c>
      <c r="C163" s="9" t="s">
        <v>298</v>
      </c>
      <c r="D163" s="9" t="s">
        <v>299</v>
      </c>
      <c r="E163" s="15" t="s">
        <v>30</v>
      </c>
      <c r="F163" s="25">
        <v>6</v>
      </c>
      <c r="G163" s="30">
        <v>4</v>
      </c>
      <c r="H163" s="14">
        <f t="shared" si="11"/>
        <v>354</v>
      </c>
    </row>
    <row r="164" spans="1:8" x14ac:dyDescent="0.25">
      <c r="A164" s="9" t="s">
        <v>445</v>
      </c>
      <c r="B164" s="9" t="s">
        <v>316</v>
      </c>
      <c r="C164" s="9" t="s">
        <v>300</v>
      </c>
      <c r="D164" s="9" t="s">
        <v>301</v>
      </c>
      <c r="E164" s="15" t="s">
        <v>30</v>
      </c>
      <c r="F164" s="25">
        <v>3</v>
      </c>
      <c r="G164" s="30">
        <v>2</v>
      </c>
      <c r="H164" s="14">
        <f t="shared" si="11"/>
        <v>177</v>
      </c>
    </row>
    <row r="165" spans="1:8" ht="27.6" x14ac:dyDescent="0.25">
      <c r="A165" s="9" t="s">
        <v>445</v>
      </c>
      <c r="B165" s="9" t="s">
        <v>316</v>
      </c>
      <c r="C165" s="9" t="s">
        <v>302</v>
      </c>
      <c r="D165" s="9" t="s">
        <v>303</v>
      </c>
      <c r="E165" s="15" t="s">
        <v>30</v>
      </c>
      <c r="F165" s="25">
        <v>6</v>
      </c>
      <c r="G165" s="30">
        <v>4</v>
      </c>
      <c r="H165" s="14">
        <f t="shared" si="11"/>
        <v>354</v>
      </c>
    </row>
    <row r="166" spans="1:8" x14ac:dyDescent="0.25">
      <c r="A166" s="9" t="s">
        <v>446</v>
      </c>
      <c r="B166" s="9" t="s">
        <v>316</v>
      </c>
      <c r="C166" s="9" t="s">
        <v>284</v>
      </c>
      <c r="D166" s="9" t="s">
        <v>285</v>
      </c>
      <c r="E166" s="15" t="s">
        <v>30</v>
      </c>
      <c r="F166" s="25">
        <v>3</v>
      </c>
      <c r="G166" s="30">
        <v>2</v>
      </c>
      <c r="H166" s="14">
        <f t="shared" si="11"/>
        <v>177</v>
      </c>
    </row>
    <row r="167" spans="1:8" x14ac:dyDescent="0.25">
      <c r="A167" s="9" t="s">
        <v>446</v>
      </c>
      <c r="B167" s="9" t="s">
        <v>316</v>
      </c>
      <c r="C167" s="9" t="s">
        <v>286</v>
      </c>
      <c r="D167" s="9" t="s">
        <v>287</v>
      </c>
      <c r="E167" s="15" t="s">
        <v>30</v>
      </c>
      <c r="F167" s="25">
        <v>6</v>
      </c>
      <c r="G167" s="30">
        <v>4</v>
      </c>
      <c r="H167" s="14">
        <f t="shared" si="11"/>
        <v>354</v>
      </c>
    </row>
    <row r="168" spans="1:8" x14ac:dyDescent="0.25">
      <c r="A168" s="9" t="s">
        <v>446</v>
      </c>
      <c r="B168" s="9" t="s">
        <v>316</v>
      </c>
      <c r="C168" s="9" t="s">
        <v>288</v>
      </c>
      <c r="D168" s="9" t="s">
        <v>289</v>
      </c>
      <c r="E168" s="15" t="s">
        <v>30</v>
      </c>
      <c r="F168" s="25">
        <v>3</v>
      </c>
      <c r="G168" s="30">
        <v>2</v>
      </c>
      <c r="H168" s="14">
        <f t="shared" si="11"/>
        <v>177</v>
      </c>
    </row>
    <row r="169" spans="1:8" x14ac:dyDescent="0.25">
      <c r="A169" s="9" t="s">
        <v>446</v>
      </c>
      <c r="B169" s="9" t="s">
        <v>316</v>
      </c>
      <c r="C169" s="9" t="s">
        <v>290</v>
      </c>
      <c r="D169" s="9" t="s">
        <v>291</v>
      </c>
      <c r="E169" s="15" t="s">
        <v>30</v>
      </c>
      <c r="F169" s="25">
        <v>3</v>
      </c>
      <c r="G169" s="30">
        <v>2</v>
      </c>
      <c r="H169" s="14">
        <f t="shared" si="11"/>
        <v>177</v>
      </c>
    </row>
    <row r="170" spans="1:8" x14ac:dyDescent="0.25">
      <c r="A170" s="9" t="s">
        <v>446</v>
      </c>
      <c r="B170" s="9" t="s">
        <v>316</v>
      </c>
      <c r="C170" s="9" t="s">
        <v>304</v>
      </c>
      <c r="D170" s="9" t="s">
        <v>305</v>
      </c>
      <c r="E170" s="15" t="s">
        <v>12</v>
      </c>
      <c r="F170" s="25">
        <v>3</v>
      </c>
      <c r="G170" s="30">
        <v>2</v>
      </c>
      <c r="H170" s="14">
        <f t="shared" si="11"/>
        <v>177</v>
      </c>
    </row>
    <row r="171" spans="1:8" x14ac:dyDescent="0.25">
      <c r="A171" s="9" t="s">
        <v>446</v>
      </c>
      <c r="B171" s="9" t="s">
        <v>316</v>
      </c>
      <c r="C171" s="9" t="s">
        <v>306</v>
      </c>
      <c r="D171" s="9" t="s">
        <v>307</v>
      </c>
      <c r="E171" s="15" t="s">
        <v>12</v>
      </c>
      <c r="F171" s="25">
        <v>3</v>
      </c>
      <c r="G171" s="30">
        <v>2</v>
      </c>
      <c r="H171" s="14">
        <f t="shared" si="11"/>
        <v>177</v>
      </c>
    </row>
    <row r="172" spans="1:8" x14ac:dyDescent="0.25">
      <c r="A172" s="9" t="s">
        <v>446</v>
      </c>
      <c r="B172" s="9" t="s">
        <v>316</v>
      </c>
      <c r="C172" s="9" t="s">
        <v>308</v>
      </c>
      <c r="D172" s="9" t="s">
        <v>309</v>
      </c>
      <c r="E172" s="15" t="s">
        <v>12</v>
      </c>
      <c r="F172" s="25">
        <v>3</v>
      </c>
      <c r="G172" s="30">
        <v>2</v>
      </c>
      <c r="H172" s="14">
        <f t="shared" si="11"/>
        <v>177</v>
      </c>
    </row>
    <row r="173" spans="1:8" x14ac:dyDescent="0.25">
      <c r="A173" s="9" t="s">
        <v>446</v>
      </c>
      <c r="B173" s="9" t="s">
        <v>316</v>
      </c>
      <c r="C173" s="9" t="s">
        <v>310</v>
      </c>
      <c r="D173" s="9" t="s">
        <v>311</v>
      </c>
      <c r="E173" s="15" t="s">
        <v>12</v>
      </c>
      <c r="F173" s="25">
        <v>6</v>
      </c>
      <c r="G173" s="30">
        <v>4</v>
      </c>
      <c r="H173" s="14">
        <f t="shared" si="11"/>
        <v>354</v>
      </c>
    </row>
    <row r="174" spans="1:8" x14ac:dyDescent="0.25">
      <c r="A174" s="9" t="s">
        <v>446</v>
      </c>
      <c r="B174" s="9" t="s">
        <v>316</v>
      </c>
      <c r="C174" s="9" t="s">
        <v>312</v>
      </c>
      <c r="D174" s="9" t="s">
        <v>313</v>
      </c>
      <c r="E174" s="15" t="s">
        <v>12</v>
      </c>
      <c r="F174" s="25">
        <v>3</v>
      </c>
      <c r="G174" s="30">
        <v>2</v>
      </c>
      <c r="H174" s="14">
        <f t="shared" si="11"/>
        <v>177</v>
      </c>
    </row>
    <row r="175" spans="1:8" x14ac:dyDescent="0.25">
      <c r="A175" s="9" t="s">
        <v>446</v>
      </c>
      <c r="B175" s="9" t="s">
        <v>316</v>
      </c>
      <c r="C175" s="9" t="s">
        <v>314</v>
      </c>
      <c r="D175" s="9" t="s">
        <v>315</v>
      </c>
      <c r="E175" s="15" t="s">
        <v>12</v>
      </c>
      <c r="F175" s="25">
        <v>3</v>
      </c>
      <c r="G175" s="30">
        <v>2</v>
      </c>
      <c r="H175" s="14">
        <f t="shared" si="11"/>
        <v>177</v>
      </c>
    </row>
    <row r="176" spans="1:8" x14ac:dyDescent="0.25">
      <c r="A176" s="9" t="s">
        <v>445</v>
      </c>
      <c r="B176" s="9" t="s">
        <v>362</v>
      </c>
      <c r="C176" s="9" t="s">
        <v>317</v>
      </c>
      <c r="D176" s="9" t="s">
        <v>318</v>
      </c>
      <c r="E176" s="15" t="s">
        <v>30</v>
      </c>
      <c r="F176" s="25">
        <v>3</v>
      </c>
      <c r="G176" s="30">
        <v>2</v>
      </c>
      <c r="H176" s="14">
        <f>160*F176</f>
        <v>480</v>
      </c>
    </row>
    <row r="177" spans="1:8" x14ac:dyDescent="0.25">
      <c r="A177" s="9" t="s">
        <v>445</v>
      </c>
      <c r="B177" s="9" t="s">
        <v>362</v>
      </c>
      <c r="C177" s="9" t="s">
        <v>319</v>
      </c>
      <c r="D177" s="9" t="s">
        <v>320</v>
      </c>
      <c r="E177" s="15" t="s">
        <v>30</v>
      </c>
      <c r="F177" s="25">
        <v>3</v>
      </c>
      <c r="G177" s="30">
        <v>2</v>
      </c>
      <c r="H177" s="14">
        <f t="shared" ref="H177:H198" si="12">160*F177</f>
        <v>480</v>
      </c>
    </row>
    <row r="178" spans="1:8" x14ac:dyDescent="0.25">
      <c r="A178" s="9" t="s">
        <v>445</v>
      </c>
      <c r="B178" s="9" t="s">
        <v>362</v>
      </c>
      <c r="C178" s="9" t="s">
        <v>321</v>
      </c>
      <c r="D178" s="9" t="s">
        <v>322</v>
      </c>
      <c r="E178" s="15" t="s">
        <v>30</v>
      </c>
      <c r="F178" s="25">
        <v>3</v>
      </c>
      <c r="G178" s="30">
        <v>2</v>
      </c>
      <c r="H178" s="14">
        <f t="shared" si="12"/>
        <v>480</v>
      </c>
    </row>
    <row r="179" spans="1:8" ht="27.6" x14ac:dyDescent="0.25">
      <c r="A179" s="9" t="s">
        <v>445</v>
      </c>
      <c r="B179" s="9" t="s">
        <v>362</v>
      </c>
      <c r="C179" s="9" t="s">
        <v>323</v>
      </c>
      <c r="D179" s="9" t="s">
        <v>324</v>
      </c>
      <c r="E179" s="15" t="s">
        <v>30</v>
      </c>
      <c r="F179" s="25">
        <v>3</v>
      </c>
      <c r="G179" s="30">
        <v>2</v>
      </c>
      <c r="H179" s="14">
        <f t="shared" si="12"/>
        <v>480</v>
      </c>
    </row>
    <row r="180" spans="1:8" x14ac:dyDescent="0.25">
      <c r="A180" s="9" t="s">
        <v>445</v>
      </c>
      <c r="B180" s="9" t="s">
        <v>362</v>
      </c>
      <c r="C180" s="9" t="s">
        <v>325</v>
      </c>
      <c r="D180" s="9" t="s">
        <v>326</v>
      </c>
      <c r="E180" s="15" t="s">
        <v>30</v>
      </c>
      <c r="F180" s="25">
        <v>3</v>
      </c>
      <c r="G180" s="30">
        <v>2</v>
      </c>
      <c r="H180" s="14">
        <f t="shared" si="12"/>
        <v>480</v>
      </c>
    </row>
    <row r="181" spans="1:8" x14ac:dyDescent="0.25">
      <c r="A181" s="9" t="s">
        <v>445</v>
      </c>
      <c r="B181" s="9" t="s">
        <v>362</v>
      </c>
      <c r="C181" s="9" t="s">
        <v>327</v>
      </c>
      <c r="D181" s="9" t="s">
        <v>328</v>
      </c>
      <c r="E181" s="15" t="s">
        <v>30</v>
      </c>
      <c r="F181" s="25">
        <v>3</v>
      </c>
      <c r="G181" s="30">
        <v>2</v>
      </c>
      <c r="H181" s="14">
        <f t="shared" si="12"/>
        <v>480</v>
      </c>
    </row>
    <row r="182" spans="1:8" x14ac:dyDescent="0.25">
      <c r="A182" s="9" t="s">
        <v>445</v>
      </c>
      <c r="B182" s="9" t="s">
        <v>362</v>
      </c>
      <c r="C182" s="9" t="s">
        <v>329</v>
      </c>
      <c r="D182" s="9" t="s">
        <v>330</v>
      </c>
      <c r="E182" s="15" t="s">
        <v>30</v>
      </c>
      <c r="F182" s="25">
        <v>3</v>
      </c>
      <c r="G182" s="30">
        <v>2</v>
      </c>
      <c r="H182" s="14">
        <f t="shared" si="12"/>
        <v>480</v>
      </c>
    </row>
    <row r="183" spans="1:8" x14ac:dyDescent="0.25">
      <c r="A183" s="9" t="s">
        <v>445</v>
      </c>
      <c r="B183" s="9" t="s">
        <v>362</v>
      </c>
      <c r="C183" s="9" t="s">
        <v>331</v>
      </c>
      <c r="D183" s="9" t="s">
        <v>332</v>
      </c>
      <c r="E183" s="15" t="s">
        <v>30</v>
      </c>
      <c r="F183" s="25">
        <v>3</v>
      </c>
      <c r="G183" s="30">
        <v>2</v>
      </c>
      <c r="H183" s="14">
        <f t="shared" si="12"/>
        <v>480</v>
      </c>
    </row>
    <row r="184" spans="1:8" x14ac:dyDescent="0.25">
      <c r="A184" s="9" t="s">
        <v>445</v>
      </c>
      <c r="B184" s="9" t="s">
        <v>362</v>
      </c>
      <c r="C184" s="9" t="s">
        <v>333</v>
      </c>
      <c r="D184" s="9" t="s">
        <v>334</v>
      </c>
      <c r="E184" s="15" t="s">
        <v>30</v>
      </c>
      <c r="F184" s="25">
        <v>3</v>
      </c>
      <c r="G184" s="30">
        <v>2</v>
      </c>
      <c r="H184" s="14">
        <f t="shared" si="12"/>
        <v>480</v>
      </c>
    </row>
    <row r="185" spans="1:8" x14ac:dyDescent="0.25">
      <c r="A185" s="9" t="s">
        <v>445</v>
      </c>
      <c r="B185" s="9" t="s">
        <v>362</v>
      </c>
      <c r="C185" s="9" t="s">
        <v>335</v>
      </c>
      <c r="D185" s="9" t="s">
        <v>336</v>
      </c>
      <c r="E185" s="15" t="s">
        <v>30</v>
      </c>
      <c r="F185" s="25">
        <v>6</v>
      </c>
      <c r="G185" s="30">
        <v>4</v>
      </c>
      <c r="H185" s="14">
        <f t="shared" si="12"/>
        <v>960</v>
      </c>
    </row>
    <row r="186" spans="1:8" x14ac:dyDescent="0.25">
      <c r="A186" s="9" t="s">
        <v>445</v>
      </c>
      <c r="B186" s="9" t="s">
        <v>362</v>
      </c>
      <c r="C186" s="9" t="s">
        <v>337</v>
      </c>
      <c r="D186" s="9" t="s">
        <v>338</v>
      </c>
      <c r="E186" s="15" t="s">
        <v>30</v>
      </c>
      <c r="F186" s="25">
        <v>3</v>
      </c>
      <c r="G186" s="30">
        <v>2</v>
      </c>
      <c r="H186" s="14">
        <f t="shared" si="12"/>
        <v>480</v>
      </c>
    </row>
    <row r="187" spans="1:8" x14ac:dyDescent="0.25">
      <c r="A187" s="9" t="s">
        <v>445</v>
      </c>
      <c r="B187" s="9" t="s">
        <v>362</v>
      </c>
      <c r="C187" s="9" t="s">
        <v>339</v>
      </c>
      <c r="D187" s="9" t="s">
        <v>340</v>
      </c>
      <c r="E187" s="15" t="s">
        <v>30</v>
      </c>
      <c r="F187" s="25">
        <v>3</v>
      </c>
      <c r="G187" s="30">
        <v>2</v>
      </c>
      <c r="H187" s="14">
        <f t="shared" si="12"/>
        <v>480</v>
      </c>
    </row>
    <row r="188" spans="1:8" x14ac:dyDescent="0.25">
      <c r="A188" s="9" t="s">
        <v>445</v>
      </c>
      <c r="B188" s="9" t="s">
        <v>362</v>
      </c>
      <c r="C188" s="9" t="s">
        <v>341</v>
      </c>
      <c r="D188" s="9" t="s">
        <v>342</v>
      </c>
      <c r="E188" s="15" t="s">
        <v>30</v>
      </c>
      <c r="F188" s="25">
        <v>3</v>
      </c>
      <c r="G188" s="30">
        <v>2</v>
      </c>
      <c r="H188" s="14">
        <f t="shared" si="12"/>
        <v>480</v>
      </c>
    </row>
    <row r="189" spans="1:8" x14ac:dyDescent="0.25">
      <c r="A189" s="9" t="s">
        <v>445</v>
      </c>
      <c r="B189" s="9" t="s">
        <v>362</v>
      </c>
      <c r="C189" s="9" t="s">
        <v>343</v>
      </c>
      <c r="D189" s="9" t="s">
        <v>344</v>
      </c>
      <c r="E189" s="15" t="s">
        <v>12</v>
      </c>
      <c r="F189" s="25">
        <v>3</v>
      </c>
      <c r="G189" s="30">
        <v>2</v>
      </c>
      <c r="H189" s="14">
        <f t="shared" si="12"/>
        <v>480</v>
      </c>
    </row>
    <row r="190" spans="1:8" x14ac:dyDescent="0.25">
      <c r="A190" s="9" t="s">
        <v>445</v>
      </c>
      <c r="B190" s="9" t="s">
        <v>362</v>
      </c>
      <c r="C190" s="9" t="s">
        <v>345</v>
      </c>
      <c r="D190" s="9" t="s">
        <v>346</v>
      </c>
      <c r="E190" s="15" t="s">
        <v>12</v>
      </c>
      <c r="F190" s="25">
        <v>3</v>
      </c>
      <c r="G190" s="30">
        <v>2</v>
      </c>
      <c r="H190" s="14">
        <f t="shared" si="12"/>
        <v>480</v>
      </c>
    </row>
    <row r="191" spans="1:8" ht="27.6" x14ac:dyDescent="0.25">
      <c r="A191" s="9" t="s">
        <v>445</v>
      </c>
      <c r="B191" s="9" t="s">
        <v>362</v>
      </c>
      <c r="C191" s="9" t="s">
        <v>347</v>
      </c>
      <c r="D191" s="9" t="s">
        <v>348</v>
      </c>
      <c r="E191" s="15" t="s">
        <v>12</v>
      </c>
      <c r="F191" s="25">
        <v>3</v>
      </c>
      <c r="G191" s="30">
        <v>2</v>
      </c>
      <c r="H191" s="14">
        <f t="shared" si="12"/>
        <v>480</v>
      </c>
    </row>
    <row r="192" spans="1:8" x14ac:dyDescent="0.25">
      <c r="A192" s="9" t="s">
        <v>445</v>
      </c>
      <c r="B192" s="9" t="s">
        <v>362</v>
      </c>
      <c r="C192" s="9" t="s">
        <v>349</v>
      </c>
      <c r="D192" s="9" t="s">
        <v>350</v>
      </c>
      <c r="E192" s="15" t="s">
        <v>12</v>
      </c>
      <c r="F192" s="25">
        <v>3</v>
      </c>
      <c r="G192" s="30">
        <v>2</v>
      </c>
      <c r="H192" s="14">
        <f t="shared" si="12"/>
        <v>480</v>
      </c>
    </row>
    <row r="193" spans="1:8" ht="27.6" x14ac:dyDescent="0.25">
      <c r="A193" s="9" t="s">
        <v>445</v>
      </c>
      <c r="B193" s="9" t="s">
        <v>362</v>
      </c>
      <c r="C193" s="9" t="s">
        <v>351</v>
      </c>
      <c r="D193" s="9" t="s">
        <v>352</v>
      </c>
      <c r="E193" s="15" t="s">
        <v>12</v>
      </c>
      <c r="F193" s="25">
        <v>3</v>
      </c>
      <c r="G193" s="30">
        <v>2</v>
      </c>
      <c r="H193" s="14">
        <f t="shared" si="12"/>
        <v>480</v>
      </c>
    </row>
    <row r="194" spans="1:8" x14ac:dyDescent="0.25">
      <c r="A194" s="9" t="s">
        <v>445</v>
      </c>
      <c r="B194" s="9" t="s">
        <v>362</v>
      </c>
      <c r="C194" s="9" t="s">
        <v>353</v>
      </c>
      <c r="D194" s="9" t="s">
        <v>354</v>
      </c>
      <c r="E194" s="15" t="s">
        <v>12</v>
      </c>
      <c r="F194" s="25">
        <v>6</v>
      </c>
      <c r="G194" s="30">
        <v>4</v>
      </c>
      <c r="H194" s="14">
        <f t="shared" si="12"/>
        <v>960</v>
      </c>
    </row>
    <row r="195" spans="1:8" x14ac:dyDescent="0.25">
      <c r="A195" s="9" t="s">
        <v>445</v>
      </c>
      <c r="B195" s="9" t="s">
        <v>362</v>
      </c>
      <c r="C195" s="9" t="s">
        <v>355</v>
      </c>
      <c r="D195" s="9" t="s">
        <v>356</v>
      </c>
      <c r="E195" s="15" t="s">
        <v>12</v>
      </c>
      <c r="F195" s="25">
        <v>3</v>
      </c>
      <c r="G195" s="30">
        <v>2</v>
      </c>
      <c r="H195" s="14">
        <f t="shared" si="12"/>
        <v>480</v>
      </c>
    </row>
    <row r="196" spans="1:8" x14ac:dyDescent="0.25">
      <c r="A196" s="9" t="s">
        <v>445</v>
      </c>
      <c r="B196" s="9" t="s">
        <v>362</v>
      </c>
      <c r="C196" s="9" t="s">
        <v>357</v>
      </c>
      <c r="D196" s="9" t="s">
        <v>358</v>
      </c>
      <c r="E196" s="15" t="s">
        <v>12</v>
      </c>
      <c r="F196" s="25">
        <v>3</v>
      </c>
      <c r="G196" s="30">
        <v>2</v>
      </c>
      <c r="H196" s="14">
        <f t="shared" si="12"/>
        <v>480</v>
      </c>
    </row>
    <row r="197" spans="1:8" x14ac:dyDescent="0.25">
      <c r="A197" s="9" t="s">
        <v>445</v>
      </c>
      <c r="B197" s="9" t="s">
        <v>362</v>
      </c>
      <c r="C197" s="9" t="s">
        <v>359</v>
      </c>
      <c r="D197" s="9" t="s">
        <v>33</v>
      </c>
      <c r="E197" s="15" t="s">
        <v>12</v>
      </c>
      <c r="F197" s="25">
        <v>3</v>
      </c>
      <c r="G197" s="30">
        <v>2</v>
      </c>
      <c r="H197" s="14">
        <f t="shared" si="12"/>
        <v>480</v>
      </c>
    </row>
    <row r="198" spans="1:8" x14ac:dyDescent="0.25">
      <c r="A198" s="9" t="s">
        <v>445</v>
      </c>
      <c r="B198" s="9" t="s">
        <v>362</v>
      </c>
      <c r="C198" s="9" t="s">
        <v>360</v>
      </c>
      <c r="D198" s="9" t="s">
        <v>361</v>
      </c>
      <c r="E198" s="15" t="s">
        <v>12</v>
      </c>
      <c r="F198" s="25">
        <v>3</v>
      </c>
      <c r="G198" s="30">
        <v>2</v>
      </c>
      <c r="H198" s="14">
        <f t="shared" si="12"/>
        <v>480</v>
      </c>
    </row>
    <row r="199" spans="1:8" x14ac:dyDescent="0.25">
      <c r="A199" s="9" t="s">
        <v>445</v>
      </c>
      <c r="B199" s="9" t="s">
        <v>390</v>
      </c>
      <c r="C199" s="9" t="s">
        <v>91</v>
      </c>
      <c r="D199" s="9" t="s">
        <v>92</v>
      </c>
      <c r="E199" s="15" t="s">
        <v>30</v>
      </c>
      <c r="F199" s="25">
        <v>3</v>
      </c>
      <c r="G199" s="30">
        <v>2</v>
      </c>
      <c r="H199" s="14">
        <f>63*F199</f>
        <v>189</v>
      </c>
    </row>
    <row r="200" spans="1:8" x14ac:dyDescent="0.25">
      <c r="A200" s="9" t="s">
        <v>445</v>
      </c>
      <c r="B200" s="9" t="s">
        <v>390</v>
      </c>
      <c r="C200" s="9" t="s">
        <v>363</v>
      </c>
      <c r="D200" s="9" t="s">
        <v>364</v>
      </c>
      <c r="E200" s="15" t="s">
        <v>30</v>
      </c>
      <c r="F200" s="25">
        <v>3</v>
      </c>
      <c r="G200" s="30">
        <v>2</v>
      </c>
      <c r="H200" s="14">
        <f t="shared" ref="H200:H216" si="13">63*F200</f>
        <v>189</v>
      </c>
    </row>
    <row r="201" spans="1:8" x14ac:dyDescent="0.25">
      <c r="A201" s="9" t="s">
        <v>445</v>
      </c>
      <c r="B201" s="9" t="s">
        <v>390</v>
      </c>
      <c r="C201" s="9" t="s">
        <v>93</v>
      </c>
      <c r="D201" s="9" t="s">
        <v>94</v>
      </c>
      <c r="E201" s="15" t="s">
        <v>30</v>
      </c>
      <c r="F201" s="25">
        <v>3</v>
      </c>
      <c r="G201" s="30">
        <v>2</v>
      </c>
      <c r="H201" s="14">
        <f t="shared" si="13"/>
        <v>189</v>
      </c>
    </row>
    <row r="202" spans="1:8" x14ac:dyDescent="0.25">
      <c r="A202" s="9" t="s">
        <v>445</v>
      </c>
      <c r="B202" s="9" t="s">
        <v>390</v>
      </c>
      <c r="C202" s="9" t="s">
        <v>365</v>
      </c>
      <c r="D202" s="9" t="s">
        <v>366</v>
      </c>
      <c r="E202" s="15" t="s">
        <v>30</v>
      </c>
      <c r="F202" s="25">
        <v>3</v>
      </c>
      <c r="G202" s="30">
        <v>2</v>
      </c>
      <c r="H202" s="14">
        <f t="shared" si="13"/>
        <v>189</v>
      </c>
    </row>
    <row r="203" spans="1:8" x14ac:dyDescent="0.25">
      <c r="A203" s="9" t="s">
        <v>445</v>
      </c>
      <c r="B203" s="9" t="s">
        <v>390</v>
      </c>
      <c r="C203" s="9" t="s">
        <v>367</v>
      </c>
      <c r="D203" s="9" t="s">
        <v>368</v>
      </c>
      <c r="E203" s="15" t="s">
        <v>30</v>
      </c>
      <c r="F203" s="25">
        <v>3</v>
      </c>
      <c r="G203" s="30">
        <v>2</v>
      </c>
      <c r="H203" s="14">
        <f t="shared" si="13"/>
        <v>189</v>
      </c>
    </row>
    <row r="204" spans="1:8" x14ac:dyDescent="0.25">
      <c r="A204" s="9" t="s">
        <v>445</v>
      </c>
      <c r="B204" s="9" t="s">
        <v>390</v>
      </c>
      <c r="C204" s="9" t="s">
        <v>369</v>
      </c>
      <c r="D204" s="9" t="s">
        <v>41</v>
      </c>
      <c r="E204" s="15" t="s">
        <v>30</v>
      </c>
      <c r="F204" s="25">
        <v>3</v>
      </c>
      <c r="G204" s="30">
        <v>2</v>
      </c>
      <c r="H204" s="14">
        <f t="shared" si="13"/>
        <v>189</v>
      </c>
    </row>
    <row r="205" spans="1:8" x14ac:dyDescent="0.25">
      <c r="A205" s="9" t="s">
        <v>445</v>
      </c>
      <c r="B205" s="9" t="s">
        <v>390</v>
      </c>
      <c r="C205" s="9" t="s">
        <v>370</v>
      </c>
      <c r="D205" s="9" t="s">
        <v>371</v>
      </c>
      <c r="E205" s="15" t="s">
        <v>30</v>
      </c>
      <c r="F205" s="25">
        <v>3</v>
      </c>
      <c r="G205" s="30">
        <v>2</v>
      </c>
      <c r="H205" s="14">
        <f t="shared" si="13"/>
        <v>189</v>
      </c>
    </row>
    <row r="206" spans="1:8" x14ac:dyDescent="0.25">
      <c r="A206" s="9" t="s">
        <v>445</v>
      </c>
      <c r="B206" s="9" t="s">
        <v>390</v>
      </c>
      <c r="C206" s="9" t="s">
        <v>372</v>
      </c>
      <c r="D206" s="9" t="s">
        <v>373</v>
      </c>
      <c r="E206" s="15" t="s">
        <v>30</v>
      </c>
      <c r="F206" s="25">
        <v>3</v>
      </c>
      <c r="G206" s="30">
        <v>2</v>
      </c>
      <c r="H206" s="14">
        <f t="shared" si="13"/>
        <v>189</v>
      </c>
    </row>
    <row r="207" spans="1:8" x14ac:dyDescent="0.25">
      <c r="A207" s="9" t="s">
        <v>445</v>
      </c>
      <c r="B207" s="9" t="s">
        <v>390</v>
      </c>
      <c r="C207" s="9" t="s">
        <v>374</v>
      </c>
      <c r="D207" s="9" t="s">
        <v>375</v>
      </c>
      <c r="E207" s="15" t="s">
        <v>30</v>
      </c>
      <c r="F207" s="25">
        <v>3</v>
      </c>
      <c r="G207" s="30">
        <v>2</v>
      </c>
      <c r="H207" s="14">
        <f t="shared" si="13"/>
        <v>189</v>
      </c>
    </row>
    <row r="208" spans="1:8" x14ac:dyDescent="0.25">
      <c r="A208" s="9" t="s">
        <v>445</v>
      </c>
      <c r="B208" s="9" t="s">
        <v>390</v>
      </c>
      <c r="C208" s="9" t="s">
        <v>376</v>
      </c>
      <c r="D208" s="9" t="s">
        <v>377</v>
      </c>
      <c r="E208" s="15" t="s">
        <v>30</v>
      </c>
      <c r="F208" s="25">
        <v>3</v>
      </c>
      <c r="G208" s="30">
        <v>2</v>
      </c>
      <c r="H208" s="14">
        <f t="shared" si="13"/>
        <v>189</v>
      </c>
    </row>
    <row r="209" spans="1:8" x14ac:dyDescent="0.25">
      <c r="A209" s="9" t="s">
        <v>445</v>
      </c>
      <c r="B209" s="9" t="s">
        <v>390</v>
      </c>
      <c r="C209" s="9" t="s">
        <v>378</v>
      </c>
      <c r="D209" s="9" t="s">
        <v>379</v>
      </c>
      <c r="E209" s="15" t="s">
        <v>12</v>
      </c>
      <c r="F209" s="25">
        <v>6</v>
      </c>
      <c r="G209" s="30">
        <v>4</v>
      </c>
      <c r="H209" s="14">
        <f t="shared" si="13"/>
        <v>378</v>
      </c>
    </row>
    <row r="210" spans="1:8" ht="27.6" x14ac:dyDescent="0.25">
      <c r="A210" s="9" t="s">
        <v>445</v>
      </c>
      <c r="B210" s="9" t="s">
        <v>390</v>
      </c>
      <c r="C210" s="9" t="s">
        <v>380</v>
      </c>
      <c r="D210" s="9" t="s">
        <v>381</v>
      </c>
      <c r="E210" s="15" t="s">
        <v>12</v>
      </c>
      <c r="F210" s="25">
        <v>3</v>
      </c>
      <c r="G210" s="30">
        <v>2</v>
      </c>
      <c r="H210" s="14">
        <f t="shared" si="13"/>
        <v>189</v>
      </c>
    </row>
    <row r="211" spans="1:8" x14ac:dyDescent="0.25">
      <c r="A211" s="9" t="s">
        <v>445</v>
      </c>
      <c r="B211" s="9" t="s">
        <v>390</v>
      </c>
      <c r="C211" s="9" t="s">
        <v>382</v>
      </c>
      <c r="D211" s="9" t="s">
        <v>383</v>
      </c>
      <c r="E211" s="15" t="s">
        <v>12</v>
      </c>
      <c r="F211" s="25">
        <v>3</v>
      </c>
      <c r="G211" s="30">
        <v>2</v>
      </c>
      <c r="H211" s="14">
        <f t="shared" si="13"/>
        <v>189</v>
      </c>
    </row>
    <row r="212" spans="1:8" x14ac:dyDescent="0.25">
      <c r="A212" s="9" t="s">
        <v>445</v>
      </c>
      <c r="B212" s="9" t="s">
        <v>390</v>
      </c>
      <c r="C212" s="9" t="s">
        <v>384</v>
      </c>
      <c r="D212" s="9" t="s">
        <v>385</v>
      </c>
      <c r="E212" s="15" t="s">
        <v>12</v>
      </c>
      <c r="F212" s="25">
        <v>6</v>
      </c>
      <c r="G212" s="30">
        <v>4</v>
      </c>
      <c r="H212" s="14">
        <f t="shared" si="13"/>
        <v>378</v>
      </c>
    </row>
    <row r="213" spans="1:8" x14ac:dyDescent="0.25">
      <c r="A213" s="9" t="s">
        <v>445</v>
      </c>
      <c r="B213" s="9" t="s">
        <v>390</v>
      </c>
      <c r="C213" s="9" t="s">
        <v>270</v>
      </c>
      <c r="D213" s="9" t="s">
        <v>271</v>
      </c>
      <c r="E213" s="15" t="s">
        <v>12</v>
      </c>
      <c r="F213" s="25">
        <v>3</v>
      </c>
      <c r="G213" s="30">
        <v>2</v>
      </c>
      <c r="H213" s="14">
        <f t="shared" si="13"/>
        <v>189</v>
      </c>
    </row>
    <row r="214" spans="1:8" x14ac:dyDescent="0.25">
      <c r="A214" s="9" t="s">
        <v>445</v>
      </c>
      <c r="B214" s="9" t="s">
        <v>390</v>
      </c>
      <c r="C214" s="9" t="s">
        <v>386</v>
      </c>
      <c r="D214" s="9" t="s">
        <v>387</v>
      </c>
      <c r="E214" s="15" t="s">
        <v>12</v>
      </c>
      <c r="F214" s="25">
        <v>3</v>
      </c>
      <c r="G214" s="30">
        <v>2</v>
      </c>
      <c r="H214" s="14">
        <f t="shared" si="13"/>
        <v>189</v>
      </c>
    </row>
    <row r="215" spans="1:8" x14ac:dyDescent="0.25">
      <c r="A215" s="9" t="s">
        <v>445</v>
      </c>
      <c r="B215" s="9" t="s">
        <v>390</v>
      </c>
      <c r="C215" s="9" t="s">
        <v>388</v>
      </c>
      <c r="D215" s="9" t="s">
        <v>389</v>
      </c>
      <c r="E215" s="15" t="s">
        <v>12</v>
      </c>
      <c r="F215" s="25">
        <v>3</v>
      </c>
      <c r="G215" s="30">
        <v>2</v>
      </c>
      <c r="H215" s="14">
        <f t="shared" si="13"/>
        <v>189</v>
      </c>
    </row>
    <row r="216" spans="1:8" x14ac:dyDescent="0.25">
      <c r="A216" s="9" t="s">
        <v>445</v>
      </c>
      <c r="B216" s="9" t="s">
        <v>390</v>
      </c>
      <c r="C216" s="9" t="s">
        <v>179</v>
      </c>
      <c r="D216" s="9" t="s">
        <v>180</v>
      </c>
      <c r="E216" s="15" t="s">
        <v>12</v>
      </c>
      <c r="F216" s="25">
        <v>3</v>
      </c>
      <c r="G216" s="30">
        <v>2</v>
      </c>
      <c r="H216" s="14">
        <f t="shared" si="13"/>
        <v>189</v>
      </c>
    </row>
    <row r="217" spans="1:8" x14ac:dyDescent="0.25">
      <c r="A217" s="9" t="s">
        <v>446</v>
      </c>
      <c r="B217" s="21" t="s">
        <v>366</v>
      </c>
      <c r="C217" s="21" t="s">
        <v>391</v>
      </c>
      <c r="D217" s="22" t="s">
        <v>392</v>
      </c>
      <c r="E217" s="21" t="s">
        <v>30</v>
      </c>
      <c r="F217" s="28">
        <v>3</v>
      </c>
      <c r="G217" s="33">
        <v>2</v>
      </c>
      <c r="H217" s="24">
        <f>75*F217</f>
        <v>225</v>
      </c>
    </row>
    <row r="218" spans="1:8" x14ac:dyDescent="0.25">
      <c r="A218" s="9" t="s">
        <v>446</v>
      </c>
      <c r="B218" s="21" t="s">
        <v>366</v>
      </c>
      <c r="C218" s="21" t="s">
        <v>393</v>
      </c>
      <c r="D218" s="22" t="s">
        <v>394</v>
      </c>
      <c r="E218" s="21" t="s">
        <v>30</v>
      </c>
      <c r="F218" s="28">
        <v>3</v>
      </c>
      <c r="G218" s="33">
        <v>2</v>
      </c>
      <c r="H218" s="24">
        <f t="shared" ref="H218:H227" si="14">75*F218</f>
        <v>225</v>
      </c>
    </row>
    <row r="219" spans="1:8" x14ac:dyDescent="0.25">
      <c r="A219" s="9" t="s">
        <v>446</v>
      </c>
      <c r="B219" s="21" t="s">
        <v>366</v>
      </c>
      <c r="C219" s="21" t="s">
        <v>395</v>
      </c>
      <c r="D219" s="22" t="s">
        <v>396</v>
      </c>
      <c r="E219" s="21" t="s">
        <v>30</v>
      </c>
      <c r="F219" s="28">
        <v>3</v>
      </c>
      <c r="G219" s="33">
        <v>2</v>
      </c>
      <c r="H219" s="24">
        <f t="shared" si="14"/>
        <v>225</v>
      </c>
    </row>
    <row r="220" spans="1:8" x14ac:dyDescent="0.25">
      <c r="A220" s="9" t="s">
        <v>446</v>
      </c>
      <c r="B220" s="21" t="s">
        <v>366</v>
      </c>
      <c r="C220" s="21" t="s">
        <v>397</v>
      </c>
      <c r="D220" s="22" t="s">
        <v>398</v>
      </c>
      <c r="E220" s="21" t="s">
        <v>30</v>
      </c>
      <c r="F220" s="28">
        <v>6</v>
      </c>
      <c r="G220" s="33">
        <v>4</v>
      </c>
      <c r="H220" s="24">
        <f t="shared" si="14"/>
        <v>450</v>
      </c>
    </row>
    <row r="221" spans="1:8" x14ac:dyDescent="0.25">
      <c r="A221" s="9" t="s">
        <v>446</v>
      </c>
      <c r="B221" s="21" t="s">
        <v>366</v>
      </c>
      <c r="C221" s="21" t="s">
        <v>399</v>
      </c>
      <c r="D221" s="22" t="s">
        <v>400</v>
      </c>
      <c r="E221" s="21" t="s">
        <v>30</v>
      </c>
      <c r="F221" s="28">
        <v>3</v>
      </c>
      <c r="G221" s="33">
        <v>2</v>
      </c>
      <c r="H221" s="24">
        <f t="shared" si="14"/>
        <v>225</v>
      </c>
    </row>
    <row r="222" spans="1:8" x14ac:dyDescent="0.25">
      <c r="A222" s="9" t="s">
        <v>446</v>
      </c>
      <c r="B222" s="21" t="s">
        <v>366</v>
      </c>
      <c r="C222" s="21" t="s">
        <v>401</v>
      </c>
      <c r="D222" s="22" t="s">
        <v>402</v>
      </c>
      <c r="E222" s="21" t="s">
        <v>30</v>
      </c>
      <c r="F222" s="28">
        <v>3</v>
      </c>
      <c r="G222" s="33">
        <v>2</v>
      </c>
      <c r="H222" s="24">
        <f t="shared" si="14"/>
        <v>225</v>
      </c>
    </row>
    <row r="223" spans="1:8" x14ac:dyDescent="0.25">
      <c r="A223" s="9" t="s">
        <v>446</v>
      </c>
      <c r="B223" s="21" t="s">
        <v>366</v>
      </c>
      <c r="C223" s="21" t="s">
        <v>403</v>
      </c>
      <c r="D223" s="22" t="s">
        <v>404</v>
      </c>
      <c r="E223" s="21" t="s">
        <v>30</v>
      </c>
      <c r="F223" s="28">
        <v>6</v>
      </c>
      <c r="G223" s="33">
        <v>4</v>
      </c>
      <c r="H223" s="24">
        <f t="shared" si="14"/>
        <v>450</v>
      </c>
    </row>
    <row r="224" spans="1:8" x14ac:dyDescent="0.25">
      <c r="A224" s="9" t="s">
        <v>446</v>
      </c>
      <c r="B224" s="21" t="s">
        <v>366</v>
      </c>
      <c r="C224" s="21" t="s">
        <v>405</v>
      </c>
      <c r="D224" s="22" t="s">
        <v>406</v>
      </c>
      <c r="E224" s="21" t="s">
        <v>30</v>
      </c>
      <c r="F224" s="28">
        <v>6</v>
      </c>
      <c r="G224" s="33">
        <v>4</v>
      </c>
      <c r="H224" s="24">
        <f t="shared" si="14"/>
        <v>450</v>
      </c>
    </row>
    <row r="225" spans="1:8" x14ac:dyDescent="0.25">
      <c r="A225" s="9" t="s">
        <v>446</v>
      </c>
      <c r="B225" s="21" t="s">
        <v>366</v>
      </c>
      <c r="C225" s="21" t="s">
        <v>407</v>
      </c>
      <c r="D225" s="22" t="s">
        <v>408</v>
      </c>
      <c r="E225" s="21" t="s">
        <v>30</v>
      </c>
      <c r="F225" s="28">
        <v>6</v>
      </c>
      <c r="G225" s="33">
        <v>4</v>
      </c>
      <c r="H225" s="24">
        <f t="shared" si="14"/>
        <v>450</v>
      </c>
    </row>
    <row r="226" spans="1:8" ht="27.6" x14ac:dyDescent="0.25">
      <c r="A226" s="9" t="s">
        <v>446</v>
      </c>
      <c r="B226" s="21" t="s">
        <v>366</v>
      </c>
      <c r="C226" s="21" t="s">
        <v>409</v>
      </c>
      <c r="D226" s="22" t="s">
        <v>410</v>
      </c>
      <c r="E226" s="21" t="s">
        <v>30</v>
      </c>
      <c r="F226" s="28">
        <v>3</v>
      </c>
      <c r="G226" s="33">
        <v>2</v>
      </c>
      <c r="H226" s="24">
        <f t="shared" si="14"/>
        <v>225</v>
      </c>
    </row>
    <row r="227" spans="1:8" x14ac:dyDescent="0.25">
      <c r="A227" s="9" t="s">
        <v>446</v>
      </c>
      <c r="B227" s="21" t="s">
        <v>366</v>
      </c>
      <c r="C227" s="21" t="s">
        <v>401</v>
      </c>
      <c r="D227" s="22" t="s">
        <v>402</v>
      </c>
      <c r="E227" s="21" t="s">
        <v>12</v>
      </c>
      <c r="F227" s="28">
        <v>3</v>
      </c>
      <c r="G227" s="33">
        <v>2</v>
      </c>
      <c r="H227" s="24">
        <f t="shared" si="14"/>
        <v>225</v>
      </c>
    </row>
    <row r="228" spans="1:8" x14ac:dyDescent="0.25">
      <c r="A228" s="9" t="s">
        <v>446</v>
      </c>
      <c r="B228" s="21" t="s">
        <v>411</v>
      </c>
      <c r="C228" s="21" t="s">
        <v>401</v>
      </c>
      <c r="D228" s="22" t="s">
        <v>402</v>
      </c>
      <c r="E228" s="21" t="s">
        <v>12</v>
      </c>
      <c r="F228" s="28">
        <v>3</v>
      </c>
      <c r="G228" s="33">
        <v>2</v>
      </c>
      <c r="H228" s="24">
        <f>69*F228</f>
        <v>207</v>
      </c>
    </row>
    <row r="229" spans="1:8" x14ac:dyDescent="0.25">
      <c r="A229" s="9" t="s">
        <v>445</v>
      </c>
      <c r="B229" s="21" t="s">
        <v>444</v>
      </c>
      <c r="C229" s="21" t="s">
        <v>91</v>
      </c>
      <c r="D229" s="22" t="s">
        <v>92</v>
      </c>
      <c r="E229" s="21" t="s">
        <v>30</v>
      </c>
      <c r="F229" s="28">
        <v>3</v>
      </c>
      <c r="G229" s="33">
        <v>2</v>
      </c>
      <c r="H229" s="24">
        <f>71*F229</f>
        <v>213</v>
      </c>
    </row>
    <row r="230" spans="1:8" x14ac:dyDescent="0.25">
      <c r="A230" s="9" t="s">
        <v>445</v>
      </c>
      <c r="B230" s="21" t="s">
        <v>444</v>
      </c>
      <c r="C230" s="21" t="s">
        <v>93</v>
      </c>
      <c r="D230" s="22" t="s">
        <v>94</v>
      </c>
      <c r="E230" s="21" t="s">
        <v>30</v>
      </c>
      <c r="F230" s="28">
        <v>3</v>
      </c>
      <c r="G230" s="33">
        <v>2</v>
      </c>
      <c r="H230" s="24">
        <f t="shared" ref="H230:H250" si="15">71*F230</f>
        <v>213</v>
      </c>
    </row>
    <row r="231" spans="1:8" x14ac:dyDescent="0.25">
      <c r="A231" s="9" t="s">
        <v>445</v>
      </c>
      <c r="B231" s="21" t="s">
        <v>444</v>
      </c>
      <c r="C231" s="21" t="s">
        <v>367</v>
      </c>
      <c r="D231" s="22" t="s">
        <v>368</v>
      </c>
      <c r="E231" s="21" t="s">
        <v>30</v>
      </c>
      <c r="F231" s="28">
        <v>3</v>
      </c>
      <c r="G231" s="33">
        <v>2</v>
      </c>
      <c r="H231" s="24">
        <f t="shared" si="15"/>
        <v>213</v>
      </c>
    </row>
    <row r="232" spans="1:8" x14ac:dyDescent="0.25">
      <c r="A232" s="9" t="s">
        <v>445</v>
      </c>
      <c r="B232" s="21" t="s">
        <v>444</v>
      </c>
      <c r="C232" s="21" t="s">
        <v>412</v>
      </c>
      <c r="D232" s="22" t="s">
        <v>413</v>
      </c>
      <c r="E232" s="21" t="s">
        <v>30</v>
      </c>
      <c r="F232" s="28">
        <v>5</v>
      </c>
      <c r="G232" s="33">
        <v>3.33</v>
      </c>
      <c r="H232" s="24">
        <f t="shared" si="15"/>
        <v>355</v>
      </c>
    </row>
    <row r="233" spans="1:8" x14ac:dyDescent="0.25">
      <c r="A233" s="9" t="s">
        <v>445</v>
      </c>
      <c r="B233" s="21" t="s">
        <v>444</v>
      </c>
      <c r="C233" s="21" t="s">
        <v>414</v>
      </c>
      <c r="D233" s="22" t="s">
        <v>415</v>
      </c>
      <c r="E233" s="21" t="s">
        <v>30</v>
      </c>
      <c r="F233" s="28">
        <v>3</v>
      </c>
      <c r="G233" s="33">
        <v>2</v>
      </c>
      <c r="H233" s="24">
        <f t="shared" si="15"/>
        <v>213</v>
      </c>
    </row>
    <row r="234" spans="1:8" x14ac:dyDescent="0.25">
      <c r="A234" s="9" t="s">
        <v>445</v>
      </c>
      <c r="B234" s="21" t="s">
        <v>444</v>
      </c>
      <c r="C234" s="21" t="s">
        <v>369</v>
      </c>
      <c r="D234" s="22" t="s">
        <v>41</v>
      </c>
      <c r="E234" s="21" t="s">
        <v>30</v>
      </c>
      <c r="F234" s="28">
        <v>3</v>
      </c>
      <c r="G234" s="33">
        <v>2</v>
      </c>
      <c r="H234" s="24">
        <f t="shared" si="15"/>
        <v>213</v>
      </c>
    </row>
    <row r="235" spans="1:8" x14ac:dyDescent="0.25">
      <c r="A235" s="9" t="s">
        <v>445</v>
      </c>
      <c r="B235" s="21" t="s">
        <v>444</v>
      </c>
      <c r="C235" s="21" t="s">
        <v>374</v>
      </c>
      <c r="D235" s="22" t="s">
        <v>375</v>
      </c>
      <c r="E235" s="21" t="s">
        <v>30</v>
      </c>
      <c r="F235" s="28">
        <v>3</v>
      </c>
      <c r="G235" s="33">
        <v>2</v>
      </c>
      <c r="H235" s="24">
        <f t="shared" si="15"/>
        <v>213</v>
      </c>
    </row>
    <row r="236" spans="1:8" x14ac:dyDescent="0.25">
      <c r="A236" s="9" t="s">
        <v>445</v>
      </c>
      <c r="B236" s="21" t="s">
        <v>444</v>
      </c>
      <c r="C236" s="21" t="s">
        <v>376</v>
      </c>
      <c r="D236" s="22" t="s">
        <v>377</v>
      </c>
      <c r="E236" s="21" t="s">
        <v>30</v>
      </c>
      <c r="F236" s="28">
        <v>3</v>
      </c>
      <c r="G236" s="33">
        <v>2</v>
      </c>
      <c r="H236" s="24">
        <f t="shared" si="15"/>
        <v>213</v>
      </c>
    </row>
    <row r="237" spans="1:8" ht="27.6" x14ac:dyDescent="0.25">
      <c r="A237" s="9" t="s">
        <v>445</v>
      </c>
      <c r="B237" s="21" t="s">
        <v>444</v>
      </c>
      <c r="C237" s="21" t="s">
        <v>416</v>
      </c>
      <c r="D237" s="22" t="s">
        <v>417</v>
      </c>
      <c r="E237" s="21" t="s">
        <v>30</v>
      </c>
      <c r="F237" s="28">
        <v>4</v>
      </c>
      <c r="G237" s="33">
        <v>2.67</v>
      </c>
      <c r="H237" s="24">
        <f t="shared" si="15"/>
        <v>284</v>
      </c>
    </row>
    <row r="238" spans="1:8" x14ac:dyDescent="0.25">
      <c r="A238" s="9" t="s">
        <v>445</v>
      </c>
      <c r="B238" s="21" t="s">
        <v>444</v>
      </c>
      <c r="C238" s="21" t="s">
        <v>418</v>
      </c>
      <c r="D238" s="22" t="s">
        <v>419</v>
      </c>
      <c r="E238" s="21" t="s">
        <v>12</v>
      </c>
      <c r="F238" s="28">
        <v>4.5</v>
      </c>
      <c r="G238" s="33">
        <v>3</v>
      </c>
      <c r="H238" s="24">
        <f t="shared" si="15"/>
        <v>319.5</v>
      </c>
    </row>
    <row r="239" spans="1:8" x14ac:dyDescent="0.25">
      <c r="A239" s="9" t="s">
        <v>445</v>
      </c>
      <c r="B239" s="21" t="s">
        <v>444</v>
      </c>
      <c r="C239" s="21" t="s">
        <v>420</v>
      </c>
      <c r="D239" s="22" t="s">
        <v>421</v>
      </c>
      <c r="E239" s="21" t="s">
        <v>12</v>
      </c>
      <c r="F239" s="28">
        <v>3</v>
      </c>
      <c r="G239" s="33">
        <v>2</v>
      </c>
      <c r="H239" s="24">
        <f t="shared" si="15"/>
        <v>213</v>
      </c>
    </row>
    <row r="240" spans="1:8" x14ac:dyDescent="0.25">
      <c r="A240" s="9" t="s">
        <v>445</v>
      </c>
      <c r="B240" s="21" t="s">
        <v>444</v>
      </c>
      <c r="C240" s="21" t="s">
        <v>422</v>
      </c>
      <c r="D240" s="22" t="s">
        <v>423</v>
      </c>
      <c r="E240" s="21" t="s">
        <v>12</v>
      </c>
      <c r="F240" s="28">
        <v>4.5</v>
      </c>
      <c r="G240" s="33">
        <v>3</v>
      </c>
      <c r="H240" s="24">
        <f t="shared" si="15"/>
        <v>319.5</v>
      </c>
    </row>
    <row r="241" spans="1:9" x14ac:dyDescent="0.25">
      <c r="A241" s="9" t="s">
        <v>445</v>
      </c>
      <c r="B241" s="21" t="s">
        <v>444</v>
      </c>
      <c r="C241" s="21" t="s">
        <v>424</v>
      </c>
      <c r="D241" s="22" t="s">
        <v>425</v>
      </c>
      <c r="E241" s="21" t="s">
        <v>12</v>
      </c>
      <c r="F241" s="28">
        <v>12</v>
      </c>
      <c r="G241" s="33">
        <v>8</v>
      </c>
      <c r="H241" s="24">
        <f t="shared" si="15"/>
        <v>852</v>
      </c>
    </row>
    <row r="242" spans="1:9" x14ac:dyDescent="0.25">
      <c r="A242" s="9" t="s">
        <v>445</v>
      </c>
      <c r="B242" s="21" t="s">
        <v>444</v>
      </c>
      <c r="C242" s="21" t="s">
        <v>426</v>
      </c>
      <c r="D242" s="22" t="s">
        <v>427</v>
      </c>
      <c r="E242" s="21" t="s">
        <v>12</v>
      </c>
      <c r="F242" s="28">
        <v>3</v>
      </c>
      <c r="G242" s="33">
        <v>2</v>
      </c>
      <c r="H242" s="24">
        <f t="shared" si="15"/>
        <v>213</v>
      </c>
    </row>
    <row r="243" spans="1:9" x14ac:dyDescent="0.25">
      <c r="A243" s="9" t="s">
        <v>445</v>
      </c>
      <c r="B243" s="21" t="s">
        <v>444</v>
      </c>
      <c r="C243" s="21" t="s">
        <v>428</v>
      </c>
      <c r="D243" s="22" t="s">
        <v>429</v>
      </c>
      <c r="E243" s="21" t="s">
        <v>12</v>
      </c>
      <c r="F243" s="28">
        <v>4.5</v>
      </c>
      <c r="G243" s="33">
        <v>3</v>
      </c>
      <c r="H243" s="24">
        <f t="shared" si="15"/>
        <v>319.5</v>
      </c>
    </row>
    <row r="244" spans="1:9" x14ac:dyDescent="0.25">
      <c r="A244" s="9" t="s">
        <v>445</v>
      </c>
      <c r="B244" s="21" t="s">
        <v>444</v>
      </c>
      <c r="C244" s="21" t="s">
        <v>430</v>
      </c>
      <c r="D244" s="22" t="s">
        <v>431</v>
      </c>
      <c r="E244" s="21" t="s">
        <v>12</v>
      </c>
      <c r="F244" s="28">
        <v>3</v>
      </c>
      <c r="G244" s="33">
        <v>2</v>
      </c>
      <c r="H244" s="24">
        <f t="shared" si="15"/>
        <v>213</v>
      </c>
    </row>
    <row r="245" spans="1:9" x14ac:dyDescent="0.25">
      <c r="A245" s="9" t="s">
        <v>445</v>
      </c>
      <c r="B245" s="21" t="s">
        <v>444</v>
      </c>
      <c r="C245" s="21" t="s">
        <v>432</v>
      </c>
      <c r="D245" s="22" t="s">
        <v>433</v>
      </c>
      <c r="E245" s="21" t="s">
        <v>12</v>
      </c>
      <c r="F245" s="28">
        <v>4.5</v>
      </c>
      <c r="G245" s="33">
        <v>3</v>
      </c>
      <c r="H245" s="24">
        <f t="shared" si="15"/>
        <v>319.5</v>
      </c>
    </row>
    <row r="246" spans="1:9" x14ac:dyDescent="0.25">
      <c r="A246" s="9" t="s">
        <v>445</v>
      </c>
      <c r="B246" s="21" t="s">
        <v>444</v>
      </c>
      <c r="C246" s="21" t="s">
        <v>434</v>
      </c>
      <c r="D246" s="22" t="s">
        <v>435</v>
      </c>
      <c r="E246" s="21" t="s">
        <v>12</v>
      </c>
      <c r="F246" s="28">
        <v>3</v>
      </c>
      <c r="G246" s="33">
        <v>2</v>
      </c>
      <c r="H246" s="24">
        <f t="shared" si="15"/>
        <v>213</v>
      </c>
    </row>
    <row r="247" spans="1:9" x14ac:dyDescent="0.25">
      <c r="A247" s="9" t="s">
        <v>445</v>
      </c>
      <c r="B247" s="21" t="s">
        <v>444</v>
      </c>
      <c r="C247" s="21" t="s">
        <v>436</v>
      </c>
      <c r="D247" s="22" t="s">
        <v>437</v>
      </c>
      <c r="E247" s="21" t="s">
        <v>12</v>
      </c>
      <c r="F247" s="28">
        <v>12</v>
      </c>
      <c r="G247" s="33">
        <v>8</v>
      </c>
      <c r="H247" s="24">
        <f t="shared" si="15"/>
        <v>852</v>
      </c>
    </row>
    <row r="248" spans="1:9" x14ac:dyDescent="0.25">
      <c r="A248" s="9" t="s">
        <v>445</v>
      </c>
      <c r="B248" s="21" t="s">
        <v>444</v>
      </c>
      <c r="C248" s="21" t="s">
        <v>438</v>
      </c>
      <c r="D248" s="22" t="s">
        <v>439</v>
      </c>
      <c r="E248" s="21" t="s">
        <v>12</v>
      </c>
      <c r="F248" s="28">
        <v>12</v>
      </c>
      <c r="G248" s="33">
        <v>8</v>
      </c>
      <c r="H248" s="24">
        <f t="shared" si="15"/>
        <v>852</v>
      </c>
    </row>
    <row r="249" spans="1:9" x14ac:dyDescent="0.25">
      <c r="A249" s="9" t="s">
        <v>445</v>
      </c>
      <c r="B249" s="21" t="s">
        <v>444</v>
      </c>
      <c r="C249" s="21" t="s">
        <v>440</v>
      </c>
      <c r="D249" s="22" t="s">
        <v>441</v>
      </c>
      <c r="E249" s="21" t="s">
        <v>12</v>
      </c>
      <c r="F249" s="28">
        <v>12</v>
      </c>
      <c r="G249" s="33">
        <v>8</v>
      </c>
      <c r="H249" s="24">
        <f t="shared" si="15"/>
        <v>852</v>
      </c>
    </row>
    <row r="250" spans="1:9" x14ac:dyDescent="0.25">
      <c r="A250" s="9" t="s">
        <v>445</v>
      </c>
      <c r="B250" s="21" t="s">
        <v>444</v>
      </c>
      <c r="C250" s="21" t="s">
        <v>442</v>
      </c>
      <c r="D250" s="22" t="s">
        <v>443</v>
      </c>
      <c r="E250" s="21" t="s">
        <v>12</v>
      </c>
      <c r="F250" s="28">
        <v>6</v>
      </c>
      <c r="G250" s="33">
        <v>4</v>
      </c>
      <c r="H250" s="24">
        <f t="shared" si="15"/>
        <v>426</v>
      </c>
    </row>
    <row r="251" spans="1:9" x14ac:dyDescent="0.25">
      <c r="A251" s="23" t="s">
        <v>454</v>
      </c>
      <c r="B251" s="21" t="s">
        <v>453</v>
      </c>
      <c r="C251" s="21" t="s">
        <v>452</v>
      </c>
      <c r="D251" s="22" t="s">
        <v>449</v>
      </c>
      <c r="E251" s="23">
        <v>1</v>
      </c>
      <c r="F251" s="23">
        <v>3</v>
      </c>
      <c r="G251" s="23">
        <v>2</v>
      </c>
      <c r="H251" s="24">
        <f>50*F251</f>
        <v>150</v>
      </c>
    </row>
    <row r="252" spans="1:9" x14ac:dyDescent="0.25">
      <c r="A252" s="21" t="s">
        <v>454</v>
      </c>
      <c r="B252" s="21" t="s">
        <v>453</v>
      </c>
      <c r="C252" s="21" t="s">
        <v>450</v>
      </c>
      <c r="D252" s="22" t="s">
        <v>447</v>
      </c>
      <c r="E252" s="23">
        <v>1</v>
      </c>
      <c r="F252" s="23">
        <v>3</v>
      </c>
      <c r="G252" s="23">
        <v>2</v>
      </c>
      <c r="H252" s="24">
        <f t="shared" ref="H252:H257" si="16">50*F252</f>
        <v>150</v>
      </c>
    </row>
    <row r="253" spans="1:9" x14ac:dyDescent="0.25">
      <c r="A253" s="21" t="s">
        <v>454</v>
      </c>
      <c r="B253" s="21" t="s">
        <v>453</v>
      </c>
      <c r="C253" s="21" t="s">
        <v>455</v>
      </c>
      <c r="D253" s="22" t="s">
        <v>456</v>
      </c>
      <c r="E253" s="23">
        <v>1</v>
      </c>
      <c r="F253" s="23">
        <v>7.5</v>
      </c>
      <c r="G253" s="23">
        <v>5</v>
      </c>
      <c r="H253" s="24">
        <f t="shared" si="16"/>
        <v>375</v>
      </c>
    </row>
    <row r="254" spans="1:9" x14ac:dyDescent="0.25">
      <c r="A254" s="21" t="s">
        <v>454</v>
      </c>
      <c r="B254" s="21" t="s">
        <v>453</v>
      </c>
      <c r="C254" s="21" t="s">
        <v>451</v>
      </c>
      <c r="D254" s="22" t="s">
        <v>448</v>
      </c>
      <c r="E254" s="23">
        <v>1</v>
      </c>
      <c r="F254" s="23">
        <v>1.5</v>
      </c>
      <c r="G254" s="23">
        <v>1</v>
      </c>
      <c r="H254" s="24">
        <f t="shared" si="16"/>
        <v>75</v>
      </c>
    </row>
    <row r="255" spans="1:9" ht="14.4" x14ac:dyDescent="0.25">
      <c r="A255" s="21" t="s">
        <v>454</v>
      </c>
      <c r="B255" s="21" t="s">
        <v>453</v>
      </c>
      <c r="C255" s="21" t="s">
        <v>457</v>
      </c>
      <c r="D255" s="22" t="s">
        <v>458</v>
      </c>
      <c r="E255" s="23">
        <v>1</v>
      </c>
      <c r="F255" s="23">
        <v>9</v>
      </c>
      <c r="G255" s="23">
        <v>6</v>
      </c>
      <c r="H255" s="24">
        <f t="shared" si="16"/>
        <v>450</v>
      </c>
      <c r="I255" s="6"/>
    </row>
    <row r="256" spans="1:9" x14ac:dyDescent="0.25">
      <c r="A256" s="21" t="s">
        <v>454</v>
      </c>
      <c r="B256" s="21" t="s">
        <v>453</v>
      </c>
      <c r="C256" s="21" t="s">
        <v>459</v>
      </c>
      <c r="D256" s="22" t="s">
        <v>460</v>
      </c>
      <c r="E256" s="23">
        <v>1</v>
      </c>
      <c r="F256" s="23">
        <v>3</v>
      </c>
      <c r="G256" s="23">
        <v>2</v>
      </c>
      <c r="H256" s="24">
        <f t="shared" si="16"/>
        <v>150</v>
      </c>
    </row>
    <row r="257" spans="1:8" x14ac:dyDescent="0.25">
      <c r="A257" s="34" t="s">
        <v>454</v>
      </c>
      <c r="B257" s="34" t="s">
        <v>453</v>
      </c>
      <c r="C257" s="34" t="s">
        <v>461</v>
      </c>
      <c r="D257" s="35" t="s">
        <v>462</v>
      </c>
      <c r="E257" s="36">
        <v>3</v>
      </c>
      <c r="F257" s="36">
        <v>1.5</v>
      </c>
      <c r="G257" s="36">
        <v>1</v>
      </c>
      <c r="H257" s="37">
        <f t="shared" si="16"/>
        <v>75</v>
      </c>
    </row>
    <row r="258" spans="1:8" ht="27.6" x14ac:dyDescent="0.25">
      <c r="A258" s="21" t="s">
        <v>463</v>
      </c>
      <c r="B258" s="21" t="s">
        <v>490</v>
      </c>
      <c r="C258" s="21" t="s">
        <v>464</v>
      </c>
      <c r="D258" s="22" t="s">
        <v>465</v>
      </c>
      <c r="E258" s="23">
        <v>1</v>
      </c>
      <c r="F258" s="23">
        <v>3</v>
      </c>
      <c r="G258" s="23">
        <v>2</v>
      </c>
      <c r="H258" s="24">
        <f>F258*50</f>
        <v>150</v>
      </c>
    </row>
    <row r="259" spans="1:8" x14ac:dyDescent="0.25">
      <c r="A259" s="21" t="s">
        <v>463</v>
      </c>
      <c r="B259" s="21" t="s">
        <v>490</v>
      </c>
      <c r="C259" s="21" t="s">
        <v>466</v>
      </c>
      <c r="D259" s="22" t="s">
        <v>467</v>
      </c>
      <c r="E259" s="23">
        <v>1</v>
      </c>
      <c r="F259" s="23">
        <v>6</v>
      </c>
      <c r="G259" s="23">
        <v>4</v>
      </c>
      <c r="H259" s="24">
        <f t="shared" ref="H259:H270" si="17">F259*50</f>
        <v>300</v>
      </c>
    </row>
    <row r="260" spans="1:8" x14ac:dyDescent="0.25">
      <c r="A260" s="21" t="s">
        <v>463</v>
      </c>
      <c r="B260" s="21" t="s">
        <v>490</v>
      </c>
      <c r="C260" s="21" t="s">
        <v>468</v>
      </c>
      <c r="D260" s="22" t="s">
        <v>469</v>
      </c>
      <c r="E260" s="23">
        <v>1</v>
      </c>
      <c r="F260" s="23">
        <v>6</v>
      </c>
      <c r="G260" s="23">
        <v>4</v>
      </c>
      <c r="H260" s="24">
        <f t="shared" si="17"/>
        <v>300</v>
      </c>
    </row>
    <row r="261" spans="1:8" ht="27.6" x14ac:dyDescent="0.25">
      <c r="A261" s="21" t="s">
        <v>463</v>
      </c>
      <c r="B261" s="21" t="s">
        <v>490</v>
      </c>
      <c r="C261" s="21" t="s">
        <v>470</v>
      </c>
      <c r="D261" s="22" t="s">
        <v>471</v>
      </c>
      <c r="E261" s="23">
        <v>1</v>
      </c>
      <c r="F261" s="23">
        <v>3</v>
      </c>
      <c r="G261" s="23">
        <v>2</v>
      </c>
      <c r="H261" s="24">
        <f t="shared" si="17"/>
        <v>150</v>
      </c>
    </row>
    <row r="262" spans="1:8" x14ac:dyDescent="0.25">
      <c r="A262" s="21" t="s">
        <v>463</v>
      </c>
      <c r="B262" s="21" t="s">
        <v>490</v>
      </c>
      <c r="C262" s="21" t="s">
        <v>472</v>
      </c>
      <c r="D262" s="22" t="s">
        <v>473</v>
      </c>
      <c r="E262" s="23">
        <v>1</v>
      </c>
      <c r="F262" s="23">
        <v>3</v>
      </c>
      <c r="G262" s="23">
        <v>2</v>
      </c>
      <c r="H262" s="24">
        <f t="shared" si="17"/>
        <v>150</v>
      </c>
    </row>
    <row r="263" spans="1:8" x14ac:dyDescent="0.25">
      <c r="A263" s="21" t="s">
        <v>463</v>
      </c>
      <c r="B263" s="21" t="s">
        <v>490</v>
      </c>
      <c r="C263" s="21" t="s">
        <v>474</v>
      </c>
      <c r="D263" s="22" t="s">
        <v>475</v>
      </c>
      <c r="E263" s="23">
        <v>3</v>
      </c>
      <c r="F263" s="23">
        <v>3</v>
      </c>
      <c r="G263" s="23">
        <v>2</v>
      </c>
      <c r="H263" s="24">
        <f t="shared" si="17"/>
        <v>150</v>
      </c>
    </row>
    <row r="264" spans="1:8" x14ac:dyDescent="0.25">
      <c r="A264" s="21" t="s">
        <v>463</v>
      </c>
      <c r="B264" s="21" t="s">
        <v>490</v>
      </c>
      <c r="C264" s="21" t="s">
        <v>476</v>
      </c>
      <c r="D264" s="22" t="s">
        <v>477</v>
      </c>
      <c r="E264" s="23">
        <v>3</v>
      </c>
      <c r="F264" s="23">
        <v>1.5</v>
      </c>
      <c r="G264" s="23">
        <v>1</v>
      </c>
      <c r="H264" s="24">
        <f t="shared" si="17"/>
        <v>75</v>
      </c>
    </row>
    <row r="265" spans="1:8" ht="27.6" x14ac:dyDescent="0.25">
      <c r="A265" s="21" t="s">
        <v>463</v>
      </c>
      <c r="B265" s="21" t="s">
        <v>490</v>
      </c>
      <c r="C265" s="21" t="s">
        <v>478</v>
      </c>
      <c r="D265" s="22" t="s">
        <v>479</v>
      </c>
      <c r="E265" s="23">
        <v>3</v>
      </c>
      <c r="F265" s="23">
        <v>3</v>
      </c>
      <c r="G265" s="23">
        <v>2</v>
      </c>
      <c r="H265" s="24">
        <f t="shared" si="17"/>
        <v>150</v>
      </c>
    </row>
    <row r="266" spans="1:8" x14ac:dyDescent="0.25">
      <c r="A266" s="21" t="s">
        <v>463</v>
      </c>
      <c r="B266" s="21" t="s">
        <v>490</v>
      </c>
      <c r="C266" s="21" t="s">
        <v>480</v>
      </c>
      <c r="D266" s="22" t="s">
        <v>481</v>
      </c>
      <c r="E266" s="23">
        <v>3</v>
      </c>
      <c r="F266" s="23">
        <v>3</v>
      </c>
      <c r="G266" s="23">
        <v>2</v>
      </c>
      <c r="H266" s="24">
        <f t="shared" si="17"/>
        <v>150</v>
      </c>
    </row>
    <row r="267" spans="1:8" x14ac:dyDescent="0.25">
      <c r="A267" s="21" t="s">
        <v>463</v>
      </c>
      <c r="B267" s="21" t="s">
        <v>490</v>
      </c>
      <c r="C267" s="21" t="s">
        <v>482</v>
      </c>
      <c r="D267" s="22" t="s">
        <v>483</v>
      </c>
      <c r="E267" s="23">
        <v>3</v>
      </c>
      <c r="F267" s="23">
        <v>3</v>
      </c>
      <c r="G267" s="23">
        <v>2</v>
      </c>
      <c r="H267" s="24">
        <f t="shared" si="17"/>
        <v>150</v>
      </c>
    </row>
    <row r="268" spans="1:8" ht="27.6" x14ac:dyDescent="0.25">
      <c r="A268" s="21" t="s">
        <v>463</v>
      </c>
      <c r="B268" s="21" t="s">
        <v>490</v>
      </c>
      <c r="C268" s="21" t="s">
        <v>484</v>
      </c>
      <c r="D268" s="22" t="s">
        <v>485</v>
      </c>
      <c r="E268" s="23">
        <v>3</v>
      </c>
      <c r="F268" s="23">
        <v>3</v>
      </c>
      <c r="G268" s="23">
        <v>2</v>
      </c>
      <c r="H268" s="24">
        <f t="shared" si="17"/>
        <v>150</v>
      </c>
    </row>
    <row r="269" spans="1:8" x14ac:dyDescent="0.25">
      <c r="A269" s="21" t="s">
        <v>463</v>
      </c>
      <c r="B269" s="21" t="s">
        <v>490</v>
      </c>
      <c r="C269" s="21" t="s">
        <v>486</v>
      </c>
      <c r="D269" s="22" t="s">
        <v>487</v>
      </c>
      <c r="E269" s="23">
        <v>1</v>
      </c>
      <c r="F269" s="23">
        <v>6</v>
      </c>
      <c r="G269" s="23">
        <v>4</v>
      </c>
      <c r="H269" s="24">
        <f t="shared" si="17"/>
        <v>300</v>
      </c>
    </row>
    <row r="270" spans="1:8" x14ac:dyDescent="0.25">
      <c r="A270" s="21" t="s">
        <v>463</v>
      </c>
      <c r="B270" s="21" t="s">
        <v>490</v>
      </c>
      <c r="C270" s="21" t="s">
        <v>488</v>
      </c>
      <c r="D270" s="22" t="s">
        <v>489</v>
      </c>
      <c r="E270" s="23">
        <v>1</v>
      </c>
      <c r="F270" s="23">
        <v>3</v>
      </c>
      <c r="G270" s="23">
        <v>2</v>
      </c>
      <c r="H270" s="24">
        <f t="shared" si="17"/>
        <v>150</v>
      </c>
    </row>
    <row r="272" spans="1:8" ht="14.4" x14ac:dyDescent="0.25">
      <c r="A272" s="6" t="s">
        <v>5</v>
      </c>
    </row>
  </sheetData>
  <autoFilter ref="A10:H270" xr:uid="{743EFAA6-A137-4D66-A0B6-C5EF1C27B288}"/>
  <mergeCells count="1">
    <mergeCell ref="B8:D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C17DF-A539-46F1-A2D1-79BD2060DA83}">
  <dimension ref="A1:G13"/>
  <sheetViews>
    <sheetView workbookViewId="0">
      <selection sqref="A1:G13"/>
    </sheetView>
  </sheetViews>
  <sheetFormatPr defaultRowHeight="14.4" x14ac:dyDescent="0.3"/>
  <cols>
    <col min="4" max="4" width="33.77734375" customWidth="1"/>
  </cols>
  <sheetData>
    <row r="1" spans="1:7" x14ac:dyDescent="0.3">
      <c r="A1" t="s">
        <v>463</v>
      </c>
      <c r="B1" t="s">
        <v>490</v>
      </c>
      <c r="C1" t="s">
        <v>464</v>
      </c>
      <c r="D1" t="s">
        <v>465</v>
      </c>
      <c r="E1">
        <v>1</v>
      </c>
      <c r="F1">
        <v>3</v>
      </c>
      <c r="G1">
        <v>2</v>
      </c>
    </row>
    <row r="2" spans="1:7" x14ac:dyDescent="0.3">
      <c r="A2" t="s">
        <v>463</v>
      </c>
      <c r="B2" t="s">
        <v>490</v>
      </c>
      <c r="C2" t="s">
        <v>466</v>
      </c>
      <c r="D2" t="s">
        <v>467</v>
      </c>
      <c r="E2">
        <v>1</v>
      </c>
      <c r="F2">
        <v>6</v>
      </c>
      <c r="G2">
        <v>4</v>
      </c>
    </row>
    <row r="3" spans="1:7" x14ac:dyDescent="0.3">
      <c r="A3" t="s">
        <v>463</v>
      </c>
      <c r="B3" t="s">
        <v>490</v>
      </c>
      <c r="C3" t="s">
        <v>468</v>
      </c>
      <c r="D3" t="s">
        <v>469</v>
      </c>
      <c r="E3">
        <v>1</v>
      </c>
      <c r="F3">
        <v>6</v>
      </c>
      <c r="G3">
        <v>4</v>
      </c>
    </row>
    <row r="4" spans="1:7" x14ac:dyDescent="0.3">
      <c r="A4" t="s">
        <v>463</v>
      </c>
      <c r="B4" t="s">
        <v>490</v>
      </c>
      <c r="C4" t="s">
        <v>470</v>
      </c>
      <c r="D4" t="s">
        <v>471</v>
      </c>
      <c r="E4">
        <v>1</v>
      </c>
      <c r="F4">
        <v>3</v>
      </c>
      <c r="G4">
        <v>2</v>
      </c>
    </row>
    <row r="5" spans="1:7" x14ac:dyDescent="0.3">
      <c r="A5" t="s">
        <v>463</v>
      </c>
      <c r="B5" t="s">
        <v>490</v>
      </c>
      <c r="C5" t="s">
        <v>472</v>
      </c>
      <c r="D5" t="s">
        <v>473</v>
      </c>
      <c r="E5">
        <v>1</v>
      </c>
      <c r="F5">
        <v>3</v>
      </c>
      <c r="G5">
        <v>2</v>
      </c>
    </row>
    <row r="6" spans="1:7" x14ac:dyDescent="0.3">
      <c r="A6" t="s">
        <v>463</v>
      </c>
      <c r="B6" t="s">
        <v>490</v>
      </c>
      <c r="C6" t="s">
        <v>474</v>
      </c>
      <c r="D6" t="s">
        <v>475</v>
      </c>
      <c r="E6">
        <v>3</v>
      </c>
      <c r="F6">
        <v>3</v>
      </c>
      <c r="G6">
        <v>2</v>
      </c>
    </row>
    <row r="7" spans="1:7" x14ac:dyDescent="0.3">
      <c r="A7" t="s">
        <v>463</v>
      </c>
      <c r="B7" t="s">
        <v>490</v>
      </c>
      <c r="C7" t="s">
        <v>476</v>
      </c>
      <c r="D7" t="s">
        <v>477</v>
      </c>
      <c r="E7">
        <v>3</v>
      </c>
      <c r="F7">
        <v>1.5</v>
      </c>
      <c r="G7">
        <v>1</v>
      </c>
    </row>
    <row r="8" spans="1:7" x14ac:dyDescent="0.3">
      <c r="A8" t="s">
        <v>463</v>
      </c>
      <c r="B8" t="s">
        <v>490</v>
      </c>
      <c r="C8" t="s">
        <v>478</v>
      </c>
      <c r="D8" t="s">
        <v>479</v>
      </c>
      <c r="E8">
        <v>3</v>
      </c>
      <c r="F8">
        <v>3</v>
      </c>
      <c r="G8">
        <v>2</v>
      </c>
    </row>
    <row r="9" spans="1:7" x14ac:dyDescent="0.3">
      <c r="A9" t="s">
        <v>463</v>
      </c>
      <c r="B9" t="s">
        <v>490</v>
      </c>
      <c r="C9" t="s">
        <v>480</v>
      </c>
      <c r="D9" t="s">
        <v>481</v>
      </c>
      <c r="E9">
        <v>3</v>
      </c>
      <c r="F9">
        <v>3</v>
      </c>
      <c r="G9">
        <v>2</v>
      </c>
    </row>
    <row r="10" spans="1:7" x14ac:dyDescent="0.3">
      <c r="A10" t="s">
        <v>463</v>
      </c>
      <c r="B10" t="s">
        <v>490</v>
      </c>
      <c r="C10" t="s">
        <v>482</v>
      </c>
      <c r="D10" t="s">
        <v>483</v>
      </c>
      <c r="E10">
        <v>3</v>
      </c>
      <c r="F10">
        <v>3</v>
      </c>
      <c r="G10">
        <v>2</v>
      </c>
    </row>
    <row r="11" spans="1:7" x14ac:dyDescent="0.3">
      <c r="A11" t="s">
        <v>463</v>
      </c>
      <c r="B11" t="s">
        <v>490</v>
      </c>
      <c r="C11" t="s">
        <v>484</v>
      </c>
      <c r="D11" t="s">
        <v>485</v>
      </c>
      <c r="E11">
        <v>3</v>
      </c>
      <c r="F11">
        <v>3</v>
      </c>
      <c r="G11">
        <v>2</v>
      </c>
    </row>
    <row r="12" spans="1:7" x14ac:dyDescent="0.3">
      <c r="A12" t="s">
        <v>463</v>
      </c>
      <c r="B12" t="s">
        <v>490</v>
      </c>
      <c r="C12" t="s">
        <v>486</v>
      </c>
      <c r="D12" t="s">
        <v>487</v>
      </c>
      <c r="E12">
        <v>1</v>
      </c>
      <c r="F12">
        <v>6</v>
      </c>
      <c r="G12">
        <v>4</v>
      </c>
    </row>
    <row r="13" spans="1:7" x14ac:dyDescent="0.3">
      <c r="A13" t="s">
        <v>463</v>
      </c>
      <c r="B13" t="s">
        <v>490</v>
      </c>
      <c r="C13" t="s">
        <v>488</v>
      </c>
      <c r="D13" t="s">
        <v>489</v>
      </c>
      <c r="E13">
        <v>1</v>
      </c>
      <c r="F13">
        <v>3</v>
      </c>
      <c r="G1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ATVĒRTĀS UNIVERSITĀTES IZMAKSAS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2024-10-28T14:13:55Z</dcterms:modified>
</cp:coreProperties>
</file>